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MIOSOTIS TAREAS LIBRE ACCESO INFORMACION 2025\TAREAS LIBRE ACCESO INFORMACION 2026\"/>
    </mc:Choice>
  </mc:AlternateContent>
  <xr:revisionPtr revIDLastSave="0" documentId="13_ncr:1_{629BE488-64A3-4B87-A2F9-C50E79A649F1}" xr6:coauthVersionLast="47" xr6:coauthVersionMax="47" xr10:uidLastSave="{00000000-0000-0000-0000-000000000000}"/>
  <bookViews>
    <workbookView xWindow="-120" yWindow="-120" windowWidth="15600" windowHeight="11160" xr2:uid="{07E84A41-FA9D-41F9-A4D0-E1D9B8F80E2B}"/>
  </bookViews>
  <sheets>
    <sheet name="1er T 2025" sheetId="2" r:id="rId1"/>
  </sheets>
  <definedNames>
    <definedName name="_xlnm.Print_Area" localSheetId="0">'1er T 2025'!$A$1:$V$53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1" i="2" l="1"/>
  <c r="U21" i="2"/>
  <c r="U5" i="2"/>
  <c r="M21" i="2"/>
  <c r="Q26" i="2"/>
  <c r="Q27" i="2"/>
  <c r="Q28" i="2"/>
  <c r="Q29" i="2"/>
  <c r="Q30" i="2"/>
  <c r="Q31" i="2"/>
  <c r="Q32" i="2"/>
  <c r="M26" i="2"/>
  <c r="M27" i="2"/>
  <c r="M28" i="2"/>
  <c r="M29" i="2"/>
  <c r="M30" i="2"/>
  <c r="M31" i="2"/>
  <c r="M32" i="2"/>
  <c r="R21" i="2" l="1"/>
  <c r="C46" i="2"/>
  <c r="B46" i="2"/>
  <c r="D45" i="2"/>
  <c r="D44" i="2"/>
  <c r="D43" i="2"/>
  <c r="D42" i="2"/>
  <c r="D41" i="2"/>
  <c r="D40" i="2"/>
  <c r="D39" i="2"/>
  <c r="D38" i="2"/>
  <c r="D37" i="2"/>
  <c r="D36" i="2"/>
  <c r="D35" i="2"/>
  <c r="D34" i="2"/>
  <c r="S33" i="2"/>
  <c r="R33" i="2"/>
  <c r="P33" i="2"/>
  <c r="N33" i="2"/>
  <c r="L33" i="2"/>
  <c r="K33" i="2"/>
  <c r="D33" i="2"/>
  <c r="D32" i="2"/>
  <c r="D31" i="2"/>
  <c r="D30" i="2"/>
  <c r="D29" i="2"/>
  <c r="D28" i="2"/>
  <c r="D27" i="2"/>
  <c r="D26" i="2"/>
  <c r="M25" i="2"/>
  <c r="D25" i="2"/>
  <c r="D24" i="2"/>
  <c r="D23" i="2"/>
  <c r="D22" i="2"/>
  <c r="V21" i="2"/>
  <c r="S21" i="2"/>
  <c r="Q21" i="2"/>
  <c r="N21" i="2"/>
  <c r="L21" i="2"/>
  <c r="K21" i="2"/>
  <c r="D21" i="2"/>
  <c r="T20" i="2"/>
  <c r="P20" i="2"/>
  <c r="U20" i="2" s="1"/>
  <c r="O20" i="2"/>
  <c r="D20" i="2"/>
  <c r="T19" i="2"/>
  <c r="O19" i="2"/>
  <c r="P19" i="2" s="1"/>
  <c r="U19" i="2" s="1"/>
  <c r="D19" i="2"/>
  <c r="T18" i="2"/>
  <c r="O18" i="2"/>
  <c r="P18" i="2" s="1"/>
  <c r="U18" i="2" s="1"/>
  <c r="D18" i="2"/>
  <c r="O17" i="2"/>
  <c r="P17" i="2" s="1"/>
  <c r="U17" i="2" s="1"/>
  <c r="D17" i="2"/>
  <c r="O16" i="2"/>
  <c r="P16" i="2" s="1"/>
  <c r="U16" i="2" s="1"/>
  <c r="D16" i="2"/>
  <c r="O15" i="2"/>
  <c r="P15" i="2" s="1"/>
  <c r="U15" i="2" s="1"/>
  <c r="D15" i="2"/>
  <c r="O14" i="2"/>
  <c r="P14" i="2" s="1"/>
  <c r="U14" i="2" s="1"/>
  <c r="D14" i="2"/>
  <c r="O13" i="2"/>
  <c r="P13" i="2" s="1"/>
  <c r="U13" i="2" s="1"/>
  <c r="D13" i="2"/>
  <c r="O12" i="2"/>
  <c r="P12" i="2" s="1"/>
  <c r="U12" i="2" s="1"/>
  <c r="D12" i="2"/>
  <c r="O11" i="2"/>
  <c r="P11" i="2" s="1"/>
  <c r="U11" i="2" s="1"/>
  <c r="U10" i="2"/>
  <c r="P10" i="2"/>
  <c r="O10" i="2"/>
  <c r="U9" i="2"/>
  <c r="P9" i="2"/>
  <c r="O9" i="2"/>
  <c r="P8" i="2"/>
  <c r="U8" i="2" s="1"/>
  <c r="O8" i="2"/>
  <c r="T7" i="2"/>
  <c r="P7" i="2"/>
  <c r="U7" i="2" s="1"/>
  <c r="O7" i="2"/>
  <c r="O6" i="2"/>
  <c r="P6" i="2" s="1"/>
  <c r="P5" i="2"/>
  <c r="O5" i="2"/>
  <c r="U4" i="2"/>
  <c r="P4" i="2"/>
  <c r="O4" i="2"/>
  <c r="O21" i="2" l="1"/>
  <c r="D46" i="2"/>
  <c r="D48" i="2" s="1"/>
  <c r="U6" i="2"/>
  <c r="P21" i="2"/>
  <c r="O33" i="2"/>
  <c r="Q25" i="2"/>
  <c r="Q33" i="2" s="1"/>
  <c r="M33" i="2"/>
</calcChain>
</file>

<file path=xl/sharedStrings.xml><?xml version="1.0" encoding="utf-8"?>
<sst xmlns="http://schemas.openxmlformats.org/spreadsheetml/2006/main" count="155" uniqueCount="144">
  <si>
    <t>Ministerio de Salud Pública</t>
  </si>
  <si>
    <t>HOSPITALIZACION</t>
  </si>
  <si>
    <t>SERVICIO REGIONAL DE SALUD METROPOLITANO</t>
  </si>
  <si>
    <t>SERVICIOS DE:</t>
  </si>
  <si>
    <t>No.Total de:</t>
  </si>
  <si>
    <t>Defunciones</t>
  </si>
  <si>
    <t>Total Egresos</t>
  </si>
  <si>
    <t>Dias Pacientes</t>
  </si>
  <si>
    <t>Numero de Camas</t>
  </si>
  <si>
    <t>Dias Camas</t>
  </si>
  <si>
    <t>% ocup.</t>
  </si>
  <si>
    <t>Promedio de Estadia</t>
  </si>
  <si>
    <t>Total Pacientes al inicio del mes</t>
  </si>
  <si>
    <t xml:space="preserve"> Gerencia de Red Distrito Nacional Este</t>
  </si>
  <si>
    <t>Ingresos</t>
  </si>
  <si>
    <t>Alta</t>
  </si>
  <si>
    <t>Total</t>
  </si>
  <si>
    <t>Medicina general</t>
  </si>
  <si>
    <t>Pediatria</t>
  </si>
  <si>
    <t>Obstetricia</t>
  </si>
  <si>
    <t xml:space="preserve">NOMBRE DEL ESTABLECIMIENTO </t>
  </si>
  <si>
    <t>HOSPITAL CIUDAD JUAN BOSCH</t>
  </si>
  <si>
    <t>Ginecologia</t>
  </si>
  <si>
    <t>INFORME 1ER. TRIMESTRE</t>
  </si>
  <si>
    <t>ENERO-MARZO</t>
  </si>
  <si>
    <t>CODIGO</t>
  </si>
  <si>
    <t xml:space="preserve">BARRIO </t>
  </si>
  <si>
    <t>Medicina interna</t>
  </si>
  <si>
    <t>Cardiologia</t>
  </si>
  <si>
    <t>DATOS VARIOS</t>
  </si>
  <si>
    <t>Nefrologia</t>
  </si>
  <si>
    <t>SERVICIO DE:</t>
  </si>
  <si>
    <t xml:space="preserve">Primera vez en el año </t>
  </si>
  <si>
    <t>Subsecuentes</t>
  </si>
  <si>
    <t xml:space="preserve">NUMERO TOTAL DE </t>
  </si>
  <si>
    <t>TOTAL</t>
  </si>
  <si>
    <t>Cirugia general</t>
  </si>
  <si>
    <t>Medicina General</t>
  </si>
  <si>
    <t>Examenes de patologia</t>
  </si>
  <si>
    <t>Oftalmologia otorrino</t>
  </si>
  <si>
    <t>Pediatría</t>
  </si>
  <si>
    <t>Radiografia</t>
  </si>
  <si>
    <t>Ortopedia</t>
  </si>
  <si>
    <t>Sonografia</t>
  </si>
  <si>
    <t xml:space="preserve">Urologia </t>
  </si>
  <si>
    <t>Ginecología</t>
  </si>
  <si>
    <t>Tomografia</t>
  </si>
  <si>
    <t>Neurocirugia</t>
  </si>
  <si>
    <t>Medicina Interna</t>
  </si>
  <si>
    <t>Doppler</t>
  </si>
  <si>
    <t>Hematologia</t>
  </si>
  <si>
    <t>Cardiología</t>
  </si>
  <si>
    <t>Fluoroscopia</t>
  </si>
  <si>
    <t>Geriatria</t>
  </si>
  <si>
    <t>Medicina familiar</t>
  </si>
  <si>
    <t>Gammagrafia</t>
  </si>
  <si>
    <t>Psiquiatria</t>
  </si>
  <si>
    <t>Gastroenteorología</t>
  </si>
  <si>
    <t>Mamografia</t>
  </si>
  <si>
    <t>Cuidados intensivos</t>
  </si>
  <si>
    <t>Dermatología</t>
  </si>
  <si>
    <t>Electrocardiograma</t>
  </si>
  <si>
    <t>Otras especialidades</t>
  </si>
  <si>
    <t>Endocrinología</t>
  </si>
  <si>
    <t>Endoscopia</t>
  </si>
  <si>
    <t>Neumología</t>
  </si>
  <si>
    <t>Citoscopia</t>
  </si>
  <si>
    <t>MODULO DE SALUD PRODUCTIVA</t>
  </si>
  <si>
    <t>Psicologia</t>
  </si>
  <si>
    <t>Rectocismoidoscopia</t>
  </si>
  <si>
    <t>Edad de la Madre</t>
  </si>
  <si>
    <t>Numero de Partos</t>
  </si>
  <si>
    <t xml:space="preserve">Partos </t>
  </si>
  <si>
    <t xml:space="preserve">              Nacimientos</t>
  </si>
  <si>
    <t>Abortos</t>
  </si>
  <si>
    <t>Bajo Peso al nacer</t>
  </si>
  <si>
    <t>Neurología</t>
  </si>
  <si>
    <t>Electroencefalograma</t>
  </si>
  <si>
    <t>Via Vaginal</t>
  </si>
  <si>
    <t>Via Cesarea</t>
  </si>
  <si>
    <t>Gemelares</t>
  </si>
  <si>
    <t>Vivos</t>
  </si>
  <si>
    <t>Muertos</t>
  </si>
  <si>
    <t>Prueba de Esfuerzo</t>
  </si>
  <si>
    <t>Menores de 15 años</t>
  </si>
  <si>
    <t>Oncologia</t>
  </si>
  <si>
    <t>Laparoscopia</t>
  </si>
  <si>
    <t>15-19</t>
  </si>
  <si>
    <t>Nutricion</t>
  </si>
  <si>
    <t>Cirugia Mayor</t>
  </si>
  <si>
    <t>20-24</t>
  </si>
  <si>
    <t>Reumatologia</t>
  </si>
  <si>
    <t>Prueba de laboratorio</t>
  </si>
  <si>
    <t>25-29</t>
  </si>
  <si>
    <t>Transfusiones</t>
  </si>
  <si>
    <t>30-34</t>
  </si>
  <si>
    <t>Cirugia Menor</t>
  </si>
  <si>
    <t>35-39</t>
  </si>
  <si>
    <t>Infectologia</t>
  </si>
  <si>
    <t>Otros datos</t>
  </si>
  <si>
    <t>40-44</t>
  </si>
  <si>
    <t>Hermatologia</t>
  </si>
  <si>
    <t>No. De muertes por accidentes de trancito</t>
  </si>
  <si>
    <t>45 y mas</t>
  </si>
  <si>
    <t>Perinatologia</t>
  </si>
  <si>
    <t>No. De muertes maternas</t>
  </si>
  <si>
    <t>Cirugía General</t>
  </si>
  <si>
    <t>No. De muertes niños menores de 1 año</t>
  </si>
  <si>
    <t>No. De Defunciones</t>
  </si>
  <si>
    <t>Diabetologia</t>
  </si>
  <si>
    <t>Urologia</t>
  </si>
  <si>
    <t>ATENCION DE SALUD PACIENTES EXTRANJEROS</t>
  </si>
  <si>
    <t>Anestesiologia</t>
  </si>
  <si>
    <t>NUMERO TOTAL DE:</t>
  </si>
  <si>
    <t>No.</t>
  </si>
  <si>
    <t>Otorrino</t>
  </si>
  <si>
    <t>Consultas</t>
  </si>
  <si>
    <t>Maxilo Facial</t>
  </si>
  <si>
    <t>Internamientos</t>
  </si>
  <si>
    <t xml:space="preserve">Conserjeria </t>
  </si>
  <si>
    <t>Emergencias</t>
  </si>
  <si>
    <r>
      <t xml:space="preserve">Reportado Por: </t>
    </r>
    <r>
      <rPr>
        <sz val="11"/>
        <color theme="1"/>
        <rFont val="Aptos Display"/>
        <family val="1"/>
        <scheme val="major"/>
      </rPr>
      <t>Licda. Yeseyla Leonardo</t>
    </r>
  </si>
  <si>
    <t>Fisiatria</t>
  </si>
  <si>
    <t>Partos</t>
  </si>
  <si>
    <t xml:space="preserve">                                                                               </t>
  </si>
  <si>
    <t xml:space="preserve">    Directora General</t>
  </si>
  <si>
    <t>Cirugía Pediatríca</t>
  </si>
  <si>
    <t>Analisis clinico</t>
  </si>
  <si>
    <t>Planificacion Familiar</t>
  </si>
  <si>
    <t>Otras Consultas</t>
  </si>
  <si>
    <t>Cesareas</t>
  </si>
  <si>
    <t>Total de CONS:</t>
  </si>
  <si>
    <t>Dosis de vacunas aplicadas</t>
  </si>
  <si>
    <t>EMERGENCIA</t>
  </si>
  <si>
    <t>Controles embarazos</t>
  </si>
  <si>
    <t>TOTAL DE CONSULTAS + EMERGENCIA</t>
  </si>
  <si>
    <t>Fallecidos</t>
  </si>
  <si>
    <t xml:space="preserve">  </t>
  </si>
  <si>
    <t xml:space="preserve">                    </t>
  </si>
  <si>
    <t xml:space="preserve">                </t>
  </si>
  <si>
    <r>
      <t xml:space="preserve">                             </t>
    </r>
    <r>
      <rPr>
        <b/>
        <sz val="11"/>
        <color theme="1"/>
        <rFont val="Aptos Display"/>
        <family val="1"/>
        <scheme val="major"/>
      </rPr>
      <t xml:space="preserve">Division de Estadisticas </t>
    </r>
  </si>
  <si>
    <r>
      <rPr>
        <b/>
        <sz val="8"/>
        <color theme="1"/>
        <rFont val="Aptos Display"/>
        <family val="1"/>
        <scheme val="major"/>
      </rPr>
      <t xml:space="preserve">                                    </t>
    </r>
    <r>
      <rPr>
        <b/>
        <sz val="11"/>
        <color theme="1"/>
        <rFont val="Aptos Display"/>
        <family val="2"/>
        <scheme val="major"/>
      </rPr>
      <t xml:space="preserve"> Autorizado por:</t>
    </r>
    <r>
      <rPr>
        <sz val="8"/>
        <color theme="1"/>
        <rFont val="Aptos Display"/>
        <family val="1"/>
        <scheme val="major"/>
      </rPr>
      <t xml:space="preserve"> </t>
    </r>
    <r>
      <rPr>
        <sz val="11"/>
        <color theme="1"/>
        <rFont val="Aptos Display"/>
        <family val="2"/>
        <scheme val="major"/>
      </rPr>
      <t>Dra. Jaquelin Carrasco</t>
    </r>
  </si>
  <si>
    <t>____________________________________________________________</t>
  </si>
  <si>
    <t>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</si>
</sst>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rgb="FF1B6501"/>
      <name val="Aptos Narrow"/>
      <family val="2"/>
      <scheme val="minor"/>
    </font>
    <font>
      <sz val="8"/>
      <color theme="1"/>
      <name val="Aptos Display"/>
      <family val="1"/>
      <scheme val="major"/>
    </font>
    <font>
      <b/>
      <sz val="8"/>
      <color theme="1"/>
      <name val="Aptos Display"/>
      <family val="1"/>
      <scheme val="major"/>
    </font>
    <font>
      <b/>
      <sz val="12"/>
      <color rgb="FF0000A8"/>
      <name val="Aptos Narrow"/>
      <family val="2"/>
      <scheme val="minor"/>
    </font>
    <font>
      <b/>
      <sz val="11"/>
      <color rgb="FF0000A8"/>
      <name val="Aptos Narrow"/>
      <family val="2"/>
      <scheme val="minor"/>
    </font>
    <font>
      <b/>
      <i/>
      <sz val="8"/>
      <color theme="1"/>
      <name val="Aptos Display"/>
      <family val="1"/>
      <scheme val="major"/>
    </font>
    <font>
      <sz val="26"/>
      <color theme="1"/>
      <name val="Arial Black"/>
      <family val="2"/>
    </font>
    <font>
      <b/>
      <sz val="11"/>
      <color rgb="FFFF0000"/>
      <name val="Aptos Narrow"/>
      <family val="2"/>
      <scheme val="minor"/>
    </font>
    <font>
      <sz val="8"/>
      <name val="Aptos Display"/>
      <family val="1"/>
      <scheme val="major"/>
    </font>
    <font>
      <b/>
      <sz val="8"/>
      <name val="Aptos Display"/>
      <family val="1"/>
      <scheme val="major"/>
    </font>
    <font>
      <sz val="11"/>
      <color rgb="FF0066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1"/>
      <scheme val="major"/>
    </font>
    <font>
      <b/>
      <u/>
      <sz val="11"/>
      <color rgb="FF0000DA"/>
      <name val="Aptos Display"/>
      <family val="1"/>
      <scheme val="major"/>
    </font>
    <font>
      <b/>
      <sz val="11"/>
      <color theme="1"/>
      <name val="Aptos Display"/>
      <family val="1"/>
      <scheme val="major"/>
    </font>
    <font>
      <sz val="11"/>
      <color theme="1"/>
      <name val="Aptos Display"/>
      <family val="1"/>
      <scheme val="major"/>
    </font>
    <font>
      <b/>
      <sz val="9"/>
      <color theme="1"/>
      <name val="Aptos Display"/>
      <family val="1"/>
      <scheme val="major"/>
    </font>
    <font>
      <sz val="8"/>
      <color theme="1"/>
      <name val="Arial"/>
      <family val="2"/>
    </font>
    <font>
      <sz val="8"/>
      <color theme="1" tint="4.9989318521683403E-2"/>
      <name val="Aptos Display"/>
      <family val="1"/>
      <scheme val="major"/>
    </font>
    <font>
      <b/>
      <sz val="8"/>
      <color theme="1" tint="4.9989318521683403E-2"/>
      <name val="Aptos Display"/>
      <family val="1"/>
      <scheme val="major"/>
    </font>
    <font>
      <b/>
      <sz val="7.5"/>
      <color theme="1"/>
      <name val="Aptos Display"/>
      <family val="1"/>
      <scheme val="major"/>
    </font>
    <font>
      <b/>
      <sz val="8"/>
      <color theme="1"/>
      <name val="Aptos Display"/>
      <family val="2"/>
      <scheme val="major"/>
    </font>
    <font>
      <u/>
      <sz val="8"/>
      <color theme="1"/>
      <name val="Aptos Display"/>
      <family val="1"/>
      <scheme val="major"/>
    </font>
    <font>
      <b/>
      <sz val="11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5A5EB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8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" fontId="10" fillId="0" borderId="3" xfId="0" applyNumberFormat="1" applyFont="1" applyBorder="1" applyAlignment="1" applyProtection="1">
      <alignment horizontal="center"/>
      <protection locked="0"/>
    </xf>
    <xf numFmtId="0" fontId="4" fillId="2" borderId="13" xfId="0" applyFont="1" applyFill="1" applyBorder="1"/>
    <xf numFmtId="3" fontId="4" fillId="0" borderId="14" xfId="0" applyNumberFormat="1" applyFont="1" applyBorder="1" applyAlignment="1" applyProtection="1">
      <alignment horizontal="center"/>
      <protection locked="0"/>
    </xf>
    <xf numFmtId="3" fontId="4" fillId="0" borderId="15" xfId="0" applyNumberFormat="1" applyFont="1" applyBorder="1" applyAlignment="1" applyProtection="1">
      <alignment horizontal="center"/>
      <protection locked="0"/>
    </xf>
    <xf numFmtId="3" fontId="4" fillId="0" borderId="16" xfId="0" applyNumberFormat="1" applyFont="1" applyBorder="1" applyAlignment="1" applyProtection="1">
      <alignment horizontal="center"/>
      <protection locked="0"/>
    </xf>
    <xf numFmtId="3" fontId="4" fillId="0" borderId="17" xfId="0" applyNumberFormat="1" applyFont="1" applyBorder="1" applyAlignment="1" applyProtection="1">
      <alignment horizontal="center"/>
      <protection locked="0"/>
    </xf>
    <xf numFmtId="3" fontId="11" fillId="0" borderId="18" xfId="0" applyNumberFormat="1" applyFont="1" applyBorder="1" applyAlignment="1">
      <alignment horizontal="center"/>
    </xf>
    <xf numFmtId="3" fontId="5" fillId="2" borderId="13" xfId="0" applyNumberFormat="1" applyFont="1" applyFill="1" applyBorder="1" applyAlignment="1">
      <alignment horizontal="center"/>
    </xf>
    <xf numFmtId="3" fontId="12" fillId="0" borderId="17" xfId="0" applyNumberFormat="1" applyFont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right"/>
      <protection locked="0"/>
    </xf>
    <xf numFmtId="0" fontId="4" fillId="2" borderId="21" xfId="0" applyFont="1" applyFill="1" applyBorder="1"/>
    <xf numFmtId="3" fontId="4" fillId="3" borderId="22" xfId="0" applyNumberFormat="1" applyFont="1" applyFill="1" applyBorder="1" applyAlignment="1" applyProtection="1">
      <alignment horizontal="center"/>
      <protection locked="0"/>
    </xf>
    <xf numFmtId="3" fontId="4" fillId="3" borderId="23" xfId="0" applyNumberFormat="1" applyFont="1" applyFill="1" applyBorder="1" applyAlignment="1" applyProtection="1">
      <alignment horizontal="center"/>
      <protection locked="0"/>
    </xf>
    <xf numFmtId="3" fontId="4" fillId="0" borderId="24" xfId="0" applyNumberFormat="1" applyFont="1" applyBorder="1" applyAlignment="1" applyProtection="1">
      <alignment horizontal="center"/>
      <protection locked="0"/>
    </xf>
    <xf numFmtId="3" fontId="4" fillId="0" borderId="25" xfId="0" applyNumberFormat="1" applyFont="1" applyBorder="1" applyAlignment="1" applyProtection="1">
      <alignment horizontal="center"/>
      <protection locked="0"/>
    </xf>
    <xf numFmtId="3" fontId="11" fillId="0" borderId="26" xfId="0" applyNumberFormat="1" applyFont="1" applyBorder="1" applyAlignment="1">
      <alignment horizontal="center"/>
    </xf>
    <xf numFmtId="3" fontId="5" fillId="2" borderId="21" xfId="0" applyNumberFormat="1" applyFont="1" applyFill="1" applyBorder="1" applyAlignment="1">
      <alignment horizontal="center"/>
    </xf>
    <xf numFmtId="3" fontId="12" fillId="0" borderId="27" xfId="0" applyNumberFormat="1" applyFont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3" fontId="5" fillId="0" borderId="23" xfId="0" applyNumberFormat="1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2" fillId="0" borderId="20" xfId="0" applyFont="1" applyBorder="1"/>
    <xf numFmtId="0" fontId="4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/>
    </xf>
    <xf numFmtId="0" fontId="18" fillId="0" borderId="0" xfId="0" applyFont="1" applyProtection="1">
      <protection locked="0"/>
    </xf>
    <xf numFmtId="0" fontId="18" fillId="0" borderId="0" xfId="0" applyFont="1"/>
    <xf numFmtId="0" fontId="5" fillId="0" borderId="0" xfId="0" applyFont="1" applyAlignment="1">
      <alignment horizontal="center" vertical="center"/>
    </xf>
    <xf numFmtId="0" fontId="20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5" fillId="2" borderId="14" xfId="0" applyFont="1" applyFill="1" applyBorder="1"/>
    <xf numFmtId="3" fontId="21" fillId="0" borderId="17" xfId="0" applyNumberFormat="1" applyFont="1" applyBorder="1" applyAlignment="1" applyProtection="1">
      <alignment horizontal="center" vertical="center"/>
      <protection locked="0"/>
    </xf>
    <xf numFmtId="3" fontId="21" fillId="0" borderId="18" xfId="0" applyNumberFormat="1" applyFont="1" applyBorder="1" applyAlignment="1" applyProtection="1">
      <alignment horizontal="center" vertical="center"/>
      <protection locked="0"/>
    </xf>
    <xf numFmtId="3" fontId="5" fillId="2" borderId="13" xfId="0" applyNumberFormat="1" applyFont="1" applyFill="1" applyBorder="1" applyAlignment="1">
      <alignment horizontal="center" vertical="center"/>
    </xf>
    <xf numFmtId="3" fontId="22" fillId="2" borderId="13" xfId="0" applyNumberFormat="1" applyFont="1" applyFill="1" applyBorder="1" applyAlignment="1" applyProtection="1">
      <alignment horizontal="center"/>
      <protection locked="0"/>
    </xf>
    <xf numFmtId="0" fontId="5" fillId="2" borderId="22" xfId="0" applyFont="1" applyFill="1" applyBorder="1"/>
    <xf numFmtId="3" fontId="21" fillId="3" borderId="25" xfId="0" applyNumberFormat="1" applyFont="1" applyFill="1" applyBorder="1" applyAlignment="1" applyProtection="1">
      <alignment horizontal="center" vertical="center"/>
      <protection locked="0"/>
    </xf>
    <xf numFmtId="3" fontId="21" fillId="3" borderId="30" xfId="0" applyNumberFormat="1" applyFont="1" applyFill="1" applyBorder="1" applyAlignment="1" applyProtection="1">
      <alignment horizontal="center" vertical="center"/>
      <protection locked="0"/>
    </xf>
    <xf numFmtId="3" fontId="5" fillId="2" borderId="21" xfId="0" applyNumberFormat="1" applyFont="1" applyFill="1" applyBorder="1" applyAlignment="1">
      <alignment horizontal="center" vertical="center"/>
    </xf>
    <xf numFmtId="3" fontId="22" fillId="2" borderId="21" xfId="0" applyNumberFormat="1" applyFont="1" applyFill="1" applyBorder="1" applyAlignment="1" applyProtection="1">
      <alignment horizontal="center"/>
      <protection locked="0"/>
    </xf>
    <xf numFmtId="3" fontId="21" fillId="0" borderId="25" xfId="0" applyNumberFormat="1" applyFont="1" applyBorder="1" applyAlignment="1" applyProtection="1">
      <alignment horizontal="center" vertical="center"/>
      <protection locked="0"/>
    </xf>
    <xf numFmtId="3" fontId="21" fillId="0" borderId="3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164" fontId="0" fillId="0" borderId="0" xfId="0" applyNumberFormat="1"/>
    <xf numFmtId="0" fontId="21" fillId="0" borderId="22" xfId="0" applyFont="1" applyBorder="1"/>
    <xf numFmtId="0" fontId="21" fillId="0" borderId="25" xfId="0" applyFont="1" applyBorder="1"/>
    <xf numFmtId="0" fontId="4" fillId="2" borderId="32" xfId="0" applyFont="1" applyFill="1" applyBorder="1"/>
    <xf numFmtId="3" fontId="4" fillId="3" borderId="33" xfId="0" applyNumberFormat="1" applyFont="1" applyFill="1" applyBorder="1" applyAlignment="1" applyProtection="1">
      <alignment horizontal="center"/>
      <protection locked="0"/>
    </xf>
    <xf numFmtId="3" fontId="4" fillId="3" borderId="34" xfId="0" applyNumberFormat="1" applyFont="1" applyFill="1" applyBorder="1" applyAlignment="1" applyProtection="1">
      <alignment horizontal="center"/>
      <protection locked="0"/>
    </xf>
    <xf numFmtId="3" fontId="4" fillId="0" borderId="35" xfId="0" applyNumberFormat="1" applyFont="1" applyBorder="1" applyAlignment="1" applyProtection="1">
      <alignment horizontal="center"/>
      <protection locked="0"/>
    </xf>
    <xf numFmtId="3" fontId="4" fillId="0" borderId="36" xfId="0" applyNumberFormat="1" applyFont="1" applyBorder="1" applyAlignment="1" applyProtection="1">
      <alignment horizontal="center"/>
      <protection locked="0"/>
    </xf>
    <xf numFmtId="3" fontId="11" fillId="0" borderId="11" xfId="0" applyNumberFormat="1" applyFont="1" applyBorder="1" applyAlignment="1">
      <alignment horizontal="center"/>
    </xf>
    <xf numFmtId="3" fontId="5" fillId="2" borderId="32" xfId="0" applyNumberFormat="1" applyFont="1" applyFill="1" applyBorder="1" applyAlignment="1">
      <alignment horizontal="center"/>
    </xf>
    <xf numFmtId="3" fontId="12" fillId="0" borderId="10" xfId="0" applyNumberFormat="1" applyFont="1" applyBorder="1" applyAlignment="1">
      <alignment horizontal="center"/>
    </xf>
    <xf numFmtId="3" fontId="4" fillId="0" borderId="36" xfId="0" applyNumberFormat="1" applyFont="1" applyBorder="1" applyAlignment="1">
      <alignment horizontal="center"/>
    </xf>
    <xf numFmtId="3" fontId="5" fillId="0" borderId="34" xfId="0" applyNumberFormat="1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/>
    </xf>
    <xf numFmtId="3" fontId="4" fillId="2" borderId="20" xfId="0" applyNumberFormat="1" applyFont="1" applyFill="1" applyBorder="1" applyAlignment="1">
      <alignment horizontal="center"/>
    </xf>
    <xf numFmtId="3" fontId="5" fillId="2" borderId="2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4" fillId="3" borderId="39" xfId="0" applyFont="1" applyFill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3" borderId="13" xfId="0" applyFont="1" applyFill="1" applyBorder="1" applyAlignment="1" applyProtection="1">
      <alignment horizontal="center"/>
      <protection locked="0"/>
    </xf>
    <xf numFmtId="0" fontId="4" fillId="3" borderId="40" xfId="0" applyFont="1" applyFill="1" applyBorder="1" applyAlignment="1" applyProtection="1">
      <alignment horizontal="center"/>
      <protection locked="0"/>
    </xf>
    <xf numFmtId="0" fontId="5" fillId="0" borderId="31" xfId="0" applyFont="1" applyBorder="1" applyAlignment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vertical="center"/>
      <protection locked="0"/>
    </xf>
    <xf numFmtId="0" fontId="4" fillId="3" borderId="41" xfId="0" applyFont="1" applyFill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4" fillId="3" borderId="21" xfId="0" applyFont="1" applyFill="1" applyBorder="1" applyAlignment="1" applyProtection="1">
      <alignment horizontal="center"/>
      <protection locked="0"/>
    </xf>
    <xf numFmtId="0" fontId="4" fillId="3" borderId="42" xfId="0" applyFont="1" applyFill="1" applyBorder="1" applyAlignment="1" applyProtection="1">
      <alignment horizontal="center"/>
      <protection locked="0"/>
    </xf>
    <xf numFmtId="3" fontId="22" fillId="2" borderId="32" xfId="0" applyNumberFormat="1" applyFont="1" applyFill="1" applyBorder="1" applyAlignment="1" applyProtection="1">
      <alignment horizontal="center"/>
      <protection locked="0"/>
    </xf>
    <xf numFmtId="0" fontId="5" fillId="0" borderId="45" xfId="0" applyFont="1" applyBorder="1" applyAlignment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  <protection locked="0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0" fontId="4" fillId="3" borderId="46" xfId="0" applyFont="1" applyFill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center"/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0" fontId="4" fillId="3" borderId="47" xfId="0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vertical="center"/>
    </xf>
    <xf numFmtId="3" fontId="22" fillId="2" borderId="48" xfId="0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3" fontId="22" fillId="2" borderId="20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center"/>
    </xf>
    <xf numFmtId="0" fontId="4" fillId="2" borderId="20" xfId="0" applyFont="1" applyFill="1" applyBorder="1" applyAlignment="1">
      <alignment horizontal="center"/>
    </xf>
    <xf numFmtId="3" fontId="22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31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3" fontId="22" fillId="3" borderId="21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left"/>
    </xf>
    <xf numFmtId="0" fontId="5" fillId="2" borderId="33" xfId="0" applyFont="1" applyFill="1" applyBorder="1"/>
    <xf numFmtId="3" fontId="5" fillId="2" borderId="32" xfId="0" applyNumberFormat="1" applyFont="1" applyFill="1" applyBorder="1" applyAlignment="1">
      <alignment horizontal="center" vertical="center"/>
    </xf>
    <xf numFmtId="0" fontId="5" fillId="2" borderId="50" xfId="0" applyFont="1" applyFill="1" applyBorder="1"/>
    <xf numFmtId="3" fontId="22" fillId="3" borderId="3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4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25" fillId="0" borderId="0" xfId="0" applyFont="1" applyProtection="1">
      <protection locked="0"/>
    </xf>
    <xf numFmtId="4" fontId="4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7" fillId="0" borderId="28" xfId="0" applyFont="1" applyBorder="1" applyAlignment="1" applyProtection="1">
      <alignment horizontal="center"/>
      <protection locked="0"/>
    </xf>
    <xf numFmtId="0" fontId="18" fillId="0" borderId="28" xfId="0" applyFont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6" fillId="0" borderId="28" xfId="0" applyFont="1" applyBorder="1" applyAlignment="1" applyProtection="1">
      <alignment horizontal="center" vertical="center"/>
      <protection locked="0"/>
    </xf>
    <xf numFmtId="9" fontId="5" fillId="2" borderId="1" xfId="1" applyFont="1" applyFill="1" applyBorder="1" applyAlignment="1">
      <alignment horizontal="center" vertical="center"/>
    </xf>
    <xf numFmtId="9" fontId="5" fillId="2" borderId="6" xfId="1" applyFont="1" applyFill="1" applyBorder="1" applyAlignment="1">
      <alignment horizontal="center" vertical="center"/>
    </xf>
    <xf numFmtId="0" fontId="21" fillId="0" borderId="31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1" fillId="0" borderId="29" xfId="0" applyFont="1" applyBorder="1" applyAlignment="1">
      <alignment horizontal="left"/>
    </xf>
    <xf numFmtId="0" fontId="21" fillId="0" borderId="16" xfId="0" applyFont="1" applyBorder="1" applyAlignment="1">
      <alignment horizontal="left"/>
    </xf>
    <xf numFmtId="0" fontId="21" fillId="0" borderId="31" xfId="0" applyFont="1" applyBorder="1"/>
    <xf numFmtId="0" fontId="21" fillId="0" borderId="24" xfId="0" applyFont="1" applyBorder="1"/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1" fillId="0" borderId="22" xfId="0" applyFont="1" applyBorder="1" applyAlignment="1">
      <alignment horizontal="left"/>
    </xf>
    <xf numFmtId="0" fontId="21" fillId="0" borderId="25" xfId="0" applyFont="1" applyBorder="1" applyAlignment="1">
      <alignment horizontal="left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1" fillId="0" borderId="41" xfId="0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1" fillId="0" borderId="43" xfId="0" applyFont="1" applyBorder="1"/>
    <xf numFmtId="0" fontId="21" fillId="0" borderId="44" xfId="0" applyFont="1" applyBorder="1"/>
    <xf numFmtId="0" fontId="21" fillId="0" borderId="14" xfId="0" applyFont="1" applyBorder="1" applyAlignment="1">
      <alignment horizontal="left"/>
    </xf>
    <xf numFmtId="0" fontId="21" fillId="0" borderId="17" xfId="0" applyFont="1" applyBorder="1" applyAlignment="1">
      <alignment horizontal="left"/>
    </xf>
    <xf numFmtId="0" fontId="21" fillId="0" borderId="22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33" xfId="0" applyFont="1" applyBorder="1" applyAlignment="1">
      <alignment horizontal="left"/>
    </xf>
    <xf numFmtId="0" fontId="21" fillId="0" borderId="36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2" borderId="5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4" fillId="0" borderId="29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45" xfId="0" applyFont="1" applyBorder="1" applyAlignment="1">
      <alignment horizontal="left"/>
    </xf>
    <xf numFmtId="0" fontId="4" fillId="0" borderId="46" xfId="0" applyFont="1" applyBorder="1" applyAlignment="1">
      <alignment horizontal="left"/>
    </xf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22" fillId="0" borderId="36" xfId="0" applyNumberFormat="1" applyFont="1" applyBorder="1" applyAlignment="1" applyProtection="1">
      <alignment horizontal="center" vertical="center"/>
    </xf>
    <xf numFmtId="3" fontId="22" fillId="0" borderId="49" xfId="0" applyNumberFormat="1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/>
    </xf>
    <xf numFmtId="0" fontId="4" fillId="3" borderId="15" xfId="0" applyFont="1" applyFill="1" applyBorder="1" applyAlignment="1" applyProtection="1">
      <alignment horizontal="center"/>
    </xf>
    <xf numFmtId="3" fontId="4" fillId="4" borderId="20" xfId="0" applyNumberFormat="1" applyFont="1" applyFill="1" applyBorder="1" applyAlignment="1">
      <alignment horizontal="center"/>
    </xf>
    <xf numFmtId="3" fontId="12" fillId="4" borderId="20" xfId="0" applyNumberFormat="1" applyFont="1" applyFill="1" applyBorder="1" applyAlignment="1">
      <alignment horizontal="center"/>
    </xf>
    <xf numFmtId="0" fontId="19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0" fillId="0" borderId="0" xfId="0" applyFont="1"/>
    <xf numFmtId="0" fontId="24" fillId="0" borderId="0" xfId="0" applyFont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5A5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12905</xdr:colOff>
      <xdr:row>0</xdr:row>
      <xdr:rowOff>19050</xdr:rowOff>
    </xdr:from>
    <xdr:to>
      <xdr:col>0</xdr:col>
      <xdr:colOff>937137</xdr:colOff>
      <xdr:row>1</xdr:row>
      <xdr:rowOff>314940</xdr:rowOff>
    </xdr:to>
    <xdr:pic>
      <xdr:nvPicPr>
        <xdr:cNvPr id="2" name="1 Imagen" descr="LOGO SRSM FINAL-01">
          <a:extLst>
            <a:ext uri="{FF2B5EF4-FFF2-40B4-BE49-F238E27FC236}">
              <a16:creationId xmlns:a16="http://schemas.microsoft.com/office/drawing/2014/main" id="{C880E266-78B6-4471-AA2C-818D7D14D2A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05" y="19050"/>
          <a:ext cx="924232" cy="553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943283</xdr:colOff>
      <xdr:row>0</xdr:row>
      <xdr:rowOff>223991</xdr:rowOff>
    </xdr:from>
    <xdr:to>
      <xdr:col>1</xdr:col>
      <xdr:colOff>752476</xdr:colOff>
      <xdr:row>1</xdr:row>
      <xdr:rowOff>247650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10BC242-92AD-40B2-A098-89E0916F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283" y="223991"/>
          <a:ext cx="904568" cy="28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361950</xdr:colOff>
      <xdr:row>0</xdr:row>
      <xdr:rowOff>114300</xdr:rowOff>
    </xdr:from>
    <xdr:to>
      <xdr:col>8</xdr:col>
      <xdr:colOff>67393</xdr:colOff>
      <xdr:row>1</xdr:row>
      <xdr:rowOff>296088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CAAFD12C-C33D-4BAC-8C53-1292D8F02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4300"/>
          <a:ext cx="1067518" cy="43896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352E2-72C7-4691-91D0-3AE96330F5AD}">
  <dimension ref="A1:W94"/>
  <sheetViews>
    <sheetView tabSelected="1" showWhiteSpace="0" topLeftCell="F13" zoomScaleNormal="100" zoomScaleSheetLayoutView="96" zoomScalePageLayoutView="80" workbookViewId="0">
      <selection activeCell="L24" sqref="L24"/>
    </sheetView>
  </sheetViews>
  <sheetFormatPr baseColWidth="10" defaultColWidth="11.5703125" defaultRowHeight="15" x14ac:dyDescent="0.25"/>
  <cols>
    <col min="1" max="1" width="16.42578125" customWidth="1"/>
    <col min="2" max="2" width="12.42578125" customWidth="1"/>
    <col min="3" max="3" width="13.140625" customWidth="1"/>
    <col min="4" max="4" width="11.42578125" customWidth="1"/>
    <col min="5" max="5" width="4.85546875" customWidth="1"/>
    <col min="6" max="6" width="10.28515625" customWidth="1"/>
    <col min="7" max="7" width="8.85546875" customWidth="1"/>
    <col min="8" max="8" width="11.5703125" customWidth="1"/>
    <col min="9" max="9" width="2.42578125" customWidth="1"/>
    <col min="10" max="10" width="12.7109375" customWidth="1"/>
    <col min="11" max="11" width="6.85546875" customWidth="1"/>
    <col min="12" max="12" width="7.42578125" customWidth="1"/>
    <col min="13" max="13" width="5.5703125" customWidth="1"/>
    <col min="14" max="14" width="9" customWidth="1"/>
    <col min="15" max="15" width="6.28515625" customWidth="1"/>
    <col min="16" max="17" width="8" customWidth="1"/>
    <col min="18" max="18" width="7.85546875" customWidth="1"/>
    <col min="19" max="19" width="8.7109375" customWidth="1"/>
    <col min="20" max="20" width="6.5703125" customWidth="1"/>
    <col min="21" max="21" width="7.28515625" customWidth="1"/>
    <col min="22" max="22" width="7.42578125" customWidth="1"/>
  </cols>
  <sheetData>
    <row r="1" spans="1:23" ht="20.25" customHeight="1" thickBot="1" x14ac:dyDescent="0.45">
      <c r="A1" s="1"/>
      <c r="B1" s="128" t="s">
        <v>0</v>
      </c>
      <c r="C1" s="128"/>
      <c r="D1" s="128"/>
      <c r="E1" s="128"/>
      <c r="F1" s="128"/>
      <c r="G1" s="128"/>
      <c r="H1" s="128"/>
      <c r="I1" s="128"/>
      <c r="J1" s="2"/>
      <c r="K1" s="2"/>
      <c r="L1" s="3"/>
      <c r="M1" s="3"/>
      <c r="N1" s="3" t="s">
        <v>1</v>
      </c>
      <c r="O1" s="3"/>
      <c r="P1" s="3"/>
      <c r="Q1" s="3"/>
      <c r="R1" s="3"/>
      <c r="S1" s="3"/>
      <c r="T1" s="3"/>
      <c r="U1" s="3"/>
      <c r="V1" s="3"/>
    </row>
    <row r="2" spans="1:23" ht="34.5" customHeight="1" thickBot="1" x14ac:dyDescent="0.3">
      <c r="A2" s="1"/>
      <c r="B2" s="129" t="s">
        <v>2</v>
      </c>
      <c r="C2" s="129"/>
      <c r="D2" s="129"/>
      <c r="E2" s="129"/>
      <c r="F2" s="129"/>
      <c r="G2" s="129"/>
      <c r="H2" s="4"/>
      <c r="J2" s="130" t="s">
        <v>3</v>
      </c>
      <c r="K2" s="132" t="s">
        <v>4</v>
      </c>
      <c r="L2" s="133"/>
      <c r="M2" s="132" t="s">
        <v>5</v>
      </c>
      <c r="N2" s="140"/>
      <c r="O2" s="140"/>
      <c r="P2" s="136" t="s">
        <v>6</v>
      </c>
      <c r="Q2" s="138" t="s">
        <v>7</v>
      </c>
      <c r="R2" s="136" t="s">
        <v>8</v>
      </c>
      <c r="S2" s="138" t="s">
        <v>9</v>
      </c>
      <c r="T2" s="146" t="s">
        <v>10</v>
      </c>
      <c r="U2" s="138" t="s">
        <v>11</v>
      </c>
      <c r="V2" s="136" t="s">
        <v>12</v>
      </c>
    </row>
    <row r="3" spans="1:23" ht="24.75" customHeight="1" thickBot="1" x14ac:dyDescent="0.3">
      <c r="A3" s="1"/>
      <c r="B3" s="141" t="s">
        <v>13</v>
      </c>
      <c r="C3" s="141"/>
      <c r="D3" s="141"/>
      <c r="E3" s="141"/>
      <c r="F3" s="141"/>
      <c r="G3" s="141"/>
      <c r="H3" s="5"/>
      <c r="J3" s="131"/>
      <c r="K3" s="6" t="s">
        <v>14</v>
      </c>
      <c r="L3" s="7" t="s">
        <v>15</v>
      </c>
      <c r="M3" s="8">
        <v>-48</v>
      </c>
      <c r="N3" s="9">
        <v>48</v>
      </c>
      <c r="O3" s="10" t="s">
        <v>16</v>
      </c>
      <c r="P3" s="137"/>
      <c r="Q3" s="139"/>
      <c r="R3" s="137"/>
      <c r="S3" s="139"/>
      <c r="T3" s="147"/>
      <c r="U3" s="139"/>
      <c r="V3" s="137"/>
    </row>
    <row r="4" spans="1:23" ht="15.75" thickBot="1" x14ac:dyDescent="0.3">
      <c r="A4" s="142">
        <v>1</v>
      </c>
      <c r="B4" s="11"/>
      <c r="C4" s="11"/>
      <c r="D4" s="141">
        <v>2026</v>
      </c>
      <c r="E4" s="141"/>
      <c r="F4" s="141"/>
      <c r="G4" s="11"/>
      <c r="H4" s="12"/>
      <c r="J4" s="13" t="s">
        <v>17</v>
      </c>
      <c r="K4" s="14">
        <v>0</v>
      </c>
      <c r="L4" s="15">
        <v>0</v>
      </c>
      <c r="M4" s="16">
        <v>0</v>
      </c>
      <c r="N4" s="17">
        <v>0</v>
      </c>
      <c r="O4" s="18">
        <f>+M4+N4</f>
        <v>0</v>
      </c>
      <c r="P4" s="19">
        <f>(L4+O4)</f>
        <v>0</v>
      </c>
      <c r="Q4" s="16">
        <v>0</v>
      </c>
      <c r="R4" s="17">
        <v>0</v>
      </c>
      <c r="S4" s="17">
        <v>0</v>
      </c>
      <c r="T4" s="20">
        <v>0</v>
      </c>
      <c r="U4" s="21">
        <f>IF(P4=0,0,Q4/P4)</f>
        <v>0</v>
      </c>
      <c r="V4" s="22">
        <v>0</v>
      </c>
    </row>
    <row r="5" spans="1:23" ht="15.75" thickBot="1" x14ac:dyDescent="0.3">
      <c r="A5" s="143"/>
      <c r="B5" s="11"/>
      <c r="C5" s="11"/>
      <c r="D5" s="11"/>
      <c r="E5" s="11"/>
      <c r="F5" s="11"/>
      <c r="H5" s="23"/>
      <c r="J5" s="24" t="s">
        <v>18</v>
      </c>
      <c r="K5" s="25">
        <v>48</v>
      </c>
      <c r="L5" s="26">
        <v>48</v>
      </c>
      <c r="M5" s="27">
        <v>0</v>
      </c>
      <c r="N5" s="28">
        <v>0</v>
      </c>
      <c r="O5" s="29">
        <f t="shared" ref="O5:O20" si="0">+M5+N5</f>
        <v>0</v>
      </c>
      <c r="P5" s="30">
        <f t="shared" ref="P5:P20" si="1">(L5+O5)</f>
        <v>48</v>
      </c>
      <c r="Q5" s="27">
        <v>98</v>
      </c>
      <c r="R5" s="28">
        <v>4</v>
      </c>
      <c r="S5" s="28">
        <v>0</v>
      </c>
      <c r="T5" s="31">
        <v>0</v>
      </c>
      <c r="U5" s="32">
        <f t="shared" ref="U5:U20" si="2">IF(P5=0,0,Q5/P5)</f>
        <v>2.0416666666666665</v>
      </c>
      <c r="V5" s="33">
        <v>0</v>
      </c>
    </row>
    <row r="6" spans="1:23" ht="15.75" thickBot="1" x14ac:dyDescent="0.3">
      <c r="A6" s="144"/>
      <c r="C6" s="34"/>
      <c r="F6" s="35"/>
      <c r="G6" s="35"/>
      <c r="H6" s="36"/>
      <c r="J6" s="24" t="s">
        <v>19</v>
      </c>
      <c r="K6" s="25">
        <v>88</v>
      </c>
      <c r="L6" s="26">
        <v>88</v>
      </c>
      <c r="M6" s="27">
        <v>0</v>
      </c>
      <c r="N6" s="28">
        <v>0</v>
      </c>
      <c r="O6" s="29">
        <f t="shared" si="0"/>
        <v>0</v>
      </c>
      <c r="P6" s="30">
        <f t="shared" si="1"/>
        <v>88</v>
      </c>
      <c r="Q6" s="27">
        <v>217</v>
      </c>
      <c r="R6" s="28">
        <v>3</v>
      </c>
      <c r="S6" s="28">
        <v>0</v>
      </c>
      <c r="T6" s="31">
        <v>0</v>
      </c>
      <c r="U6" s="32">
        <f t="shared" si="2"/>
        <v>2.4659090909090908</v>
      </c>
      <c r="V6" s="33">
        <v>0</v>
      </c>
    </row>
    <row r="7" spans="1:23" x14ac:dyDescent="0.25">
      <c r="A7" s="37" t="s">
        <v>20</v>
      </c>
      <c r="B7" s="38"/>
      <c r="C7" s="145" t="s">
        <v>21</v>
      </c>
      <c r="D7" s="145"/>
      <c r="E7" s="145"/>
      <c r="F7" s="145"/>
      <c r="G7" s="38"/>
      <c r="H7" s="38"/>
      <c r="I7" s="39"/>
      <c r="J7" s="24" t="s">
        <v>22</v>
      </c>
      <c r="K7" s="25">
        <v>33</v>
      </c>
      <c r="L7" s="26">
        <v>33</v>
      </c>
      <c r="M7" s="27">
        <v>0</v>
      </c>
      <c r="N7" s="28">
        <v>0</v>
      </c>
      <c r="O7" s="29">
        <f t="shared" si="0"/>
        <v>0</v>
      </c>
      <c r="P7" s="30">
        <f t="shared" si="1"/>
        <v>33</v>
      </c>
      <c r="Q7" s="27">
        <v>107</v>
      </c>
      <c r="R7" s="28">
        <v>2</v>
      </c>
      <c r="S7" s="28">
        <v>0</v>
      </c>
      <c r="T7" s="31">
        <f t="shared" ref="T7:U21" si="3">IF(S7=0,0,Q7/S7*100)</f>
        <v>0</v>
      </c>
      <c r="U7" s="32">
        <f t="shared" si="2"/>
        <v>3.2424242424242422</v>
      </c>
      <c r="V7" s="33">
        <v>0</v>
      </c>
    </row>
    <row r="8" spans="1:23" x14ac:dyDescent="0.25">
      <c r="A8" s="2" t="s">
        <v>23</v>
      </c>
      <c r="B8" s="134" t="s">
        <v>24</v>
      </c>
      <c r="C8" s="134"/>
      <c r="D8" s="2" t="s">
        <v>25</v>
      </c>
      <c r="E8" s="135"/>
      <c r="F8" s="135"/>
      <c r="G8" s="40" t="s">
        <v>26</v>
      </c>
      <c r="H8" s="41"/>
      <c r="J8" s="24" t="s">
        <v>27</v>
      </c>
      <c r="K8" s="25">
        <v>346</v>
      </c>
      <c r="L8" s="26">
        <v>346</v>
      </c>
      <c r="M8" s="27">
        <v>0</v>
      </c>
      <c r="N8" s="28">
        <v>0</v>
      </c>
      <c r="O8" s="29">
        <f t="shared" si="0"/>
        <v>0</v>
      </c>
      <c r="P8" s="30">
        <f t="shared" si="1"/>
        <v>346</v>
      </c>
      <c r="Q8" s="27">
        <v>1289</v>
      </c>
      <c r="R8" s="28">
        <v>11</v>
      </c>
      <c r="S8" s="28">
        <v>0</v>
      </c>
      <c r="T8" s="31">
        <v>0</v>
      </c>
      <c r="U8" s="32">
        <f t="shared" si="2"/>
        <v>3.7254335260115607</v>
      </c>
      <c r="V8" s="33">
        <v>0</v>
      </c>
    </row>
    <row r="9" spans="1:23" x14ac:dyDescent="0.25">
      <c r="A9" s="42"/>
      <c r="B9" s="42"/>
      <c r="C9" s="42"/>
      <c r="D9" s="42"/>
      <c r="E9" s="42"/>
      <c r="F9" s="42"/>
      <c r="G9" s="42"/>
      <c r="H9" s="42"/>
      <c r="J9" s="24" t="s">
        <v>28</v>
      </c>
      <c r="K9" s="25">
        <v>0</v>
      </c>
      <c r="L9" s="26">
        <v>0</v>
      </c>
      <c r="M9" s="27">
        <v>0</v>
      </c>
      <c r="N9" s="28">
        <v>0</v>
      </c>
      <c r="O9" s="29">
        <f t="shared" si="0"/>
        <v>0</v>
      </c>
      <c r="P9" s="30">
        <f t="shared" si="1"/>
        <v>0</v>
      </c>
      <c r="Q9" s="27">
        <v>0</v>
      </c>
      <c r="R9" s="28">
        <v>0</v>
      </c>
      <c r="S9" s="28">
        <v>0</v>
      </c>
      <c r="T9" s="31">
        <v>0</v>
      </c>
      <c r="U9" s="32">
        <f t="shared" si="2"/>
        <v>0</v>
      </c>
      <c r="V9" s="33">
        <v>0</v>
      </c>
    </row>
    <row r="10" spans="1:23" ht="15" customHeight="1" thickBot="1" x14ac:dyDescent="0.3">
      <c r="A10" s="150"/>
      <c r="B10" s="150"/>
      <c r="C10" s="150"/>
      <c r="D10" s="150"/>
      <c r="E10" s="2"/>
      <c r="F10" s="151" t="s">
        <v>29</v>
      </c>
      <c r="G10" s="151"/>
      <c r="H10" s="43"/>
      <c r="I10" s="44"/>
      <c r="J10" s="24" t="s">
        <v>30</v>
      </c>
      <c r="K10" s="25">
        <v>0</v>
      </c>
      <c r="L10" s="26">
        <v>0</v>
      </c>
      <c r="M10" s="27">
        <v>0</v>
      </c>
      <c r="N10" s="28">
        <v>0</v>
      </c>
      <c r="O10" s="29">
        <f t="shared" si="0"/>
        <v>0</v>
      </c>
      <c r="P10" s="30">
        <f t="shared" si="1"/>
        <v>0</v>
      </c>
      <c r="Q10" s="27">
        <v>0</v>
      </c>
      <c r="R10" s="28">
        <v>0</v>
      </c>
      <c r="S10" s="28">
        <v>0</v>
      </c>
      <c r="T10" s="31">
        <v>0</v>
      </c>
      <c r="U10" s="32">
        <f t="shared" si="2"/>
        <v>0</v>
      </c>
      <c r="V10" s="33">
        <v>0</v>
      </c>
      <c r="W10" s="44"/>
    </row>
    <row r="11" spans="1:23" ht="21" customHeight="1" thickBot="1" x14ac:dyDescent="0.3">
      <c r="A11" s="45" t="s">
        <v>31</v>
      </c>
      <c r="B11" s="46" t="s">
        <v>32</v>
      </c>
      <c r="C11" s="47" t="s">
        <v>33</v>
      </c>
      <c r="D11" s="47" t="s">
        <v>16</v>
      </c>
      <c r="E11" s="42"/>
      <c r="F11" s="152" t="s">
        <v>34</v>
      </c>
      <c r="G11" s="153"/>
      <c r="H11" s="48" t="s">
        <v>35</v>
      </c>
      <c r="J11" s="24" t="s">
        <v>36</v>
      </c>
      <c r="K11" s="25">
        <v>43</v>
      </c>
      <c r="L11" s="26">
        <v>43</v>
      </c>
      <c r="M11" s="27">
        <v>0</v>
      </c>
      <c r="N11" s="28">
        <v>0</v>
      </c>
      <c r="O11" s="29">
        <f t="shared" si="0"/>
        <v>0</v>
      </c>
      <c r="P11" s="30">
        <f t="shared" si="1"/>
        <v>43</v>
      </c>
      <c r="Q11" s="27">
        <v>159</v>
      </c>
      <c r="R11" s="28">
        <v>4</v>
      </c>
      <c r="S11" s="28">
        <v>0</v>
      </c>
      <c r="T11" s="31">
        <v>0</v>
      </c>
      <c r="U11" s="32">
        <f t="shared" si="2"/>
        <v>3.6976744186046511</v>
      </c>
      <c r="V11" s="33">
        <v>0</v>
      </c>
    </row>
    <row r="12" spans="1:23" x14ac:dyDescent="0.25">
      <c r="A12" s="49" t="s">
        <v>37</v>
      </c>
      <c r="B12" s="50">
        <v>0</v>
      </c>
      <c r="C12" s="51">
        <v>0</v>
      </c>
      <c r="D12" s="52">
        <f>SUM(B12:C12)</f>
        <v>0</v>
      </c>
      <c r="E12" s="42"/>
      <c r="F12" s="154" t="s">
        <v>38</v>
      </c>
      <c r="G12" s="155"/>
      <c r="H12" s="53">
        <v>45</v>
      </c>
      <c r="J12" s="24" t="s">
        <v>39</v>
      </c>
      <c r="K12" s="25">
        <v>0</v>
      </c>
      <c r="L12" s="26">
        <v>0</v>
      </c>
      <c r="M12" s="27">
        <v>0</v>
      </c>
      <c r="N12" s="28">
        <v>0</v>
      </c>
      <c r="O12" s="29">
        <f t="shared" si="0"/>
        <v>0</v>
      </c>
      <c r="P12" s="30">
        <f t="shared" si="1"/>
        <v>0</v>
      </c>
      <c r="Q12" s="27">
        <v>0</v>
      </c>
      <c r="R12" s="28">
        <v>0</v>
      </c>
      <c r="S12" s="28">
        <v>0</v>
      </c>
      <c r="T12" s="31">
        <v>0</v>
      </c>
      <c r="U12" s="32">
        <f t="shared" si="2"/>
        <v>0</v>
      </c>
      <c r="V12" s="33">
        <v>0</v>
      </c>
    </row>
    <row r="13" spans="1:23" x14ac:dyDescent="0.25">
      <c r="A13" s="54" t="s">
        <v>40</v>
      </c>
      <c r="B13" s="55">
        <v>254</v>
      </c>
      <c r="C13" s="56">
        <v>347</v>
      </c>
      <c r="D13" s="57">
        <f>SUM(B13:C13)</f>
        <v>601</v>
      </c>
      <c r="E13" s="42"/>
      <c r="F13" s="148" t="s">
        <v>41</v>
      </c>
      <c r="G13" s="149"/>
      <c r="H13" s="58">
        <v>2085</v>
      </c>
      <c r="J13" s="24" t="s">
        <v>42</v>
      </c>
      <c r="K13" s="25">
        <v>0</v>
      </c>
      <c r="L13" s="26">
        <v>0</v>
      </c>
      <c r="M13" s="27">
        <v>0</v>
      </c>
      <c r="N13" s="28">
        <v>0</v>
      </c>
      <c r="O13" s="29">
        <f t="shared" si="0"/>
        <v>0</v>
      </c>
      <c r="P13" s="30">
        <f t="shared" si="1"/>
        <v>0</v>
      </c>
      <c r="Q13" s="27">
        <v>0</v>
      </c>
      <c r="R13" s="28">
        <v>0</v>
      </c>
      <c r="S13" s="28">
        <v>0</v>
      </c>
      <c r="T13" s="31">
        <v>0</v>
      </c>
      <c r="U13" s="32">
        <f t="shared" si="2"/>
        <v>0</v>
      </c>
      <c r="V13" s="33">
        <v>0</v>
      </c>
    </row>
    <row r="14" spans="1:23" x14ac:dyDescent="0.25">
      <c r="A14" s="54" t="s">
        <v>19</v>
      </c>
      <c r="B14" s="55">
        <v>309</v>
      </c>
      <c r="C14" s="56">
        <v>345</v>
      </c>
      <c r="D14" s="57">
        <f>SUM(B14:C14)</f>
        <v>654</v>
      </c>
      <c r="E14" s="42"/>
      <c r="F14" s="148" t="s">
        <v>43</v>
      </c>
      <c r="G14" s="149"/>
      <c r="H14" s="58">
        <v>2216</v>
      </c>
      <c r="J14" s="24" t="s">
        <v>44</v>
      </c>
      <c r="K14" s="25">
        <v>0</v>
      </c>
      <c r="L14" s="26">
        <v>0</v>
      </c>
      <c r="M14" s="27">
        <v>0</v>
      </c>
      <c r="N14" s="28">
        <v>0</v>
      </c>
      <c r="O14" s="29">
        <f t="shared" si="0"/>
        <v>0</v>
      </c>
      <c r="P14" s="30">
        <f t="shared" si="1"/>
        <v>0</v>
      </c>
      <c r="Q14" s="27">
        <v>0</v>
      </c>
      <c r="R14" s="28">
        <v>0</v>
      </c>
      <c r="S14" s="28">
        <v>0</v>
      </c>
      <c r="T14" s="31">
        <v>0</v>
      </c>
      <c r="U14" s="32">
        <f t="shared" si="2"/>
        <v>0</v>
      </c>
      <c r="V14" s="33">
        <v>0</v>
      </c>
    </row>
    <row r="15" spans="1:23" x14ac:dyDescent="0.25">
      <c r="A15" s="54" t="s">
        <v>45</v>
      </c>
      <c r="B15" s="55">
        <v>331</v>
      </c>
      <c r="C15" s="56">
        <v>473</v>
      </c>
      <c r="D15" s="57">
        <f t="shared" ref="D15:D46" si="4">SUM(B15:C15)</f>
        <v>804</v>
      </c>
      <c r="E15" s="42"/>
      <c r="F15" s="148" t="s">
        <v>46</v>
      </c>
      <c r="G15" s="149"/>
      <c r="H15" s="58">
        <v>0</v>
      </c>
      <c r="J15" s="24" t="s">
        <v>47</v>
      </c>
      <c r="K15" s="25">
        <v>0</v>
      </c>
      <c r="L15" s="26">
        <v>0</v>
      </c>
      <c r="M15" s="27">
        <v>0</v>
      </c>
      <c r="N15" s="28">
        <v>0</v>
      </c>
      <c r="O15" s="29">
        <f t="shared" si="0"/>
        <v>0</v>
      </c>
      <c r="P15" s="30">
        <f t="shared" si="1"/>
        <v>0</v>
      </c>
      <c r="Q15" s="27">
        <v>0</v>
      </c>
      <c r="R15" s="28">
        <v>0</v>
      </c>
      <c r="S15" s="28">
        <v>0</v>
      </c>
      <c r="T15" s="31">
        <v>0</v>
      </c>
      <c r="U15" s="32">
        <f t="shared" si="2"/>
        <v>0</v>
      </c>
      <c r="V15" s="33">
        <v>0</v>
      </c>
    </row>
    <row r="16" spans="1:23" x14ac:dyDescent="0.25">
      <c r="A16" s="54" t="s">
        <v>48</v>
      </c>
      <c r="B16" s="59">
        <v>272</v>
      </c>
      <c r="C16" s="60">
        <v>315</v>
      </c>
      <c r="D16" s="57">
        <f>SUM(B16:C16)</f>
        <v>587</v>
      </c>
      <c r="E16" s="61"/>
      <c r="F16" s="148" t="s">
        <v>49</v>
      </c>
      <c r="G16" s="149"/>
      <c r="H16" s="58">
        <v>83</v>
      </c>
      <c r="J16" s="24" t="s">
        <v>50</v>
      </c>
      <c r="K16" s="25">
        <v>0</v>
      </c>
      <c r="L16" s="26">
        <v>0</v>
      </c>
      <c r="M16" s="27">
        <v>0</v>
      </c>
      <c r="N16" s="28">
        <v>0</v>
      </c>
      <c r="O16" s="29">
        <f t="shared" si="0"/>
        <v>0</v>
      </c>
      <c r="P16" s="30">
        <f t="shared" si="1"/>
        <v>0</v>
      </c>
      <c r="Q16" s="27">
        <v>0</v>
      </c>
      <c r="R16" s="28">
        <v>0</v>
      </c>
      <c r="S16" s="28">
        <v>0</v>
      </c>
      <c r="T16" s="31">
        <v>0</v>
      </c>
      <c r="U16" s="32">
        <f t="shared" si="2"/>
        <v>0</v>
      </c>
      <c r="V16" s="33">
        <v>0</v>
      </c>
      <c r="W16" s="62"/>
    </row>
    <row r="17" spans="1:22" x14ac:dyDescent="0.25">
      <c r="A17" s="54" t="s">
        <v>51</v>
      </c>
      <c r="B17" s="59">
        <v>272</v>
      </c>
      <c r="C17" s="60">
        <v>378</v>
      </c>
      <c r="D17" s="57">
        <f t="shared" si="4"/>
        <v>650</v>
      </c>
      <c r="E17" s="42"/>
      <c r="F17" s="148" t="s">
        <v>52</v>
      </c>
      <c r="G17" s="149"/>
      <c r="H17" s="58">
        <v>0</v>
      </c>
      <c r="J17" s="24" t="s">
        <v>53</v>
      </c>
      <c r="K17" s="25">
        <v>0</v>
      </c>
      <c r="L17" s="26">
        <v>0</v>
      </c>
      <c r="M17" s="27">
        <v>0</v>
      </c>
      <c r="N17" s="28">
        <v>0</v>
      </c>
      <c r="O17" s="29">
        <f t="shared" si="0"/>
        <v>0</v>
      </c>
      <c r="P17" s="30">
        <f t="shared" si="1"/>
        <v>0</v>
      </c>
      <c r="Q17" s="27">
        <v>0</v>
      </c>
      <c r="R17" s="28">
        <v>0</v>
      </c>
      <c r="S17" s="28">
        <v>0</v>
      </c>
      <c r="T17" s="31">
        <v>0</v>
      </c>
      <c r="U17" s="32">
        <f t="shared" si="2"/>
        <v>0</v>
      </c>
      <c r="V17" s="33">
        <v>0</v>
      </c>
    </row>
    <row r="18" spans="1:22" x14ac:dyDescent="0.25">
      <c r="A18" s="54" t="s">
        <v>54</v>
      </c>
      <c r="B18" s="59">
        <v>30</v>
      </c>
      <c r="C18" s="60">
        <v>35</v>
      </c>
      <c r="D18" s="57">
        <f t="shared" si="4"/>
        <v>65</v>
      </c>
      <c r="E18" s="42"/>
      <c r="F18" s="148" t="s">
        <v>55</v>
      </c>
      <c r="G18" s="149"/>
      <c r="H18" s="58">
        <v>0</v>
      </c>
      <c r="J18" s="24" t="s">
        <v>56</v>
      </c>
      <c r="K18" s="25">
        <v>0</v>
      </c>
      <c r="L18" s="26">
        <v>0</v>
      </c>
      <c r="M18" s="27">
        <v>0</v>
      </c>
      <c r="N18" s="28">
        <v>0</v>
      </c>
      <c r="O18" s="29">
        <f t="shared" si="0"/>
        <v>0</v>
      </c>
      <c r="P18" s="30">
        <f t="shared" si="1"/>
        <v>0</v>
      </c>
      <c r="Q18" s="27">
        <v>0</v>
      </c>
      <c r="R18" s="28">
        <v>0</v>
      </c>
      <c r="S18" s="28">
        <v>0</v>
      </c>
      <c r="T18" s="31">
        <f t="shared" si="3"/>
        <v>0</v>
      </c>
      <c r="U18" s="32">
        <f t="shared" si="2"/>
        <v>0</v>
      </c>
      <c r="V18" s="33">
        <v>0</v>
      </c>
    </row>
    <row r="19" spans="1:22" x14ac:dyDescent="0.25">
      <c r="A19" s="54" t="s">
        <v>57</v>
      </c>
      <c r="B19" s="59">
        <v>117</v>
      </c>
      <c r="C19" s="60">
        <v>124</v>
      </c>
      <c r="D19" s="57">
        <f t="shared" si="4"/>
        <v>241</v>
      </c>
      <c r="E19" s="42"/>
      <c r="F19" s="156" t="s">
        <v>58</v>
      </c>
      <c r="G19" s="157"/>
      <c r="H19" s="58">
        <v>0</v>
      </c>
      <c r="J19" s="24" t="s">
        <v>59</v>
      </c>
      <c r="K19" s="25">
        <v>77</v>
      </c>
      <c r="L19" s="26">
        <v>61</v>
      </c>
      <c r="M19" s="27">
        <v>17</v>
      </c>
      <c r="N19" s="28">
        <v>11</v>
      </c>
      <c r="O19" s="29">
        <f t="shared" si="0"/>
        <v>28</v>
      </c>
      <c r="P19" s="30">
        <f t="shared" si="1"/>
        <v>89</v>
      </c>
      <c r="Q19" s="27">
        <v>411</v>
      </c>
      <c r="R19" s="28">
        <v>5</v>
      </c>
      <c r="S19" s="28">
        <v>0</v>
      </c>
      <c r="T19" s="31">
        <f t="shared" si="3"/>
        <v>0</v>
      </c>
      <c r="U19" s="32">
        <f t="shared" si="2"/>
        <v>4.617977528089888</v>
      </c>
      <c r="V19" s="33">
        <v>0</v>
      </c>
    </row>
    <row r="20" spans="1:22" ht="15.75" thickBot="1" x14ac:dyDescent="0.3">
      <c r="A20" s="54" t="s">
        <v>60</v>
      </c>
      <c r="B20" s="59">
        <v>77</v>
      </c>
      <c r="C20" s="60">
        <v>84</v>
      </c>
      <c r="D20" s="57">
        <f t="shared" si="4"/>
        <v>161</v>
      </c>
      <c r="E20" s="42"/>
      <c r="F20" s="63" t="s">
        <v>61</v>
      </c>
      <c r="G20" s="64"/>
      <c r="H20" s="58">
        <v>0</v>
      </c>
      <c r="J20" s="65" t="s">
        <v>62</v>
      </c>
      <c r="K20" s="66">
        <v>0</v>
      </c>
      <c r="L20" s="67">
        <v>0</v>
      </c>
      <c r="M20" s="68">
        <v>0</v>
      </c>
      <c r="N20" s="69">
        <v>0</v>
      </c>
      <c r="O20" s="70">
        <f t="shared" si="0"/>
        <v>0</v>
      </c>
      <c r="P20" s="71">
        <f t="shared" si="1"/>
        <v>0</v>
      </c>
      <c r="Q20" s="68">
        <v>0</v>
      </c>
      <c r="R20" s="69">
        <v>0</v>
      </c>
      <c r="S20" s="69">
        <v>0</v>
      </c>
      <c r="T20" s="72">
        <f t="shared" si="3"/>
        <v>0</v>
      </c>
      <c r="U20" s="73">
        <f t="shared" si="2"/>
        <v>0</v>
      </c>
      <c r="V20" s="74">
        <v>0</v>
      </c>
    </row>
    <row r="21" spans="1:22" ht="15.75" thickBot="1" x14ac:dyDescent="0.3">
      <c r="A21" s="54" t="s">
        <v>63</v>
      </c>
      <c r="B21" s="59">
        <v>0</v>
      </c>
      <c r="C21" s="60">
        <v>0</v>
      </c>
      <c r="D21" s="57">
        <f t="shared" si="4"/>
        <v>0</v>
      </c>
      <c r="E21" s="42"/>
      <c r="F21" s="148" t="s">
        <v>64</v>
      </c>
      <c r="G21" s="149"/>
      <c r="H21" s="58">
        <v>0</v>
      </c>
      <c r="J21" s="75" t="s">
        <v>35</v>
      </c>
      <c r="K21" s="76">
        <f>SUM(K4:K20)</f>
        <v>635</v>
      </c>
      <c r="L21" s="76">
        <f t="shared" ref="L21:V21" si="5">SUM(L4:L20)</f>
        <v>619</v>
      </c>
      <c r="M21" s="76">
        <f t="shared" si="5"/>
        <v>17</v>
      </c>
      <c r="N21" s="76">
        <f t="shared" si="5"/>
        <v>11</v>
      </c>
      <c r="O21" s="76">
        <f t="shared" si="5"/>
        <v>28</v>
      </c>
      <c r="P21" s="76">
        <f t="shared" si="5"/>
        <v>647</v>
      </c>
      <c r="Q21" s="76">
        <f>SUM(Q4:Q20)</f>
        <v>2281</v>
      </c>
      <c r="R21" s="76">
        <f>SUM(R4:R20)</f>
        <v>29</v>
      </c>
      <c r="S21" s="195">
        <f>SUM(S4:S20)</f>
        <v>0</v>
      </c>
      <c r="T21" s="196">
        <f>IF(S21=0,0,Q21/S21*100)</f>
        <v>0</v>
      </c>
      <c r="U21" s="195">
        <f>SUM(U4:U20)</f>
        <v>19.791085472706101</v>
      </c>
      <c r="V21" s="77">
        <f t="shared" si="5"/>
        <v>0</v>
      </c>
    </row>
    <row r="22" spans="1:22" ht="15.75" thickBot="1" x14ac:dyDescent="0.3">
      <c r="A22" s="54" t="s">
        <v>65</v>
      </c>
      <c r="B22" s="59">
        <v>121</v>
      </c>
      <c r="C22" s="60">
        <v>154</v>
      </c>
      <c r="D22" s="57">
        <f t="shared" si="4"/>
        <v>275</v>
      </c>
      <c r="E22" s="42"/>
      <c r="F22" s="156" t="s">
        <v>66</v>
      </c>
      <c r="G22" s="157"/>
      <c r="H22" s="58">
        <v>0</v>
      </c>
      <c r="J22" s="2"/>
      <c r="K22" s="3"/>
      <c r="L22" s="3"/>
      <c r="M22" s="3" t="s">
        <v>67</v>
      </c>
      <c r="N22" s="3"/>
      <c r="O22" s="3"/>
      <c r="P22" s="3"/>
      <c r="Q22" s="3"/>
      <c r="R22" s="3"/>
      <c r="S22" s="3"/>
      <c r="T22" s="2"/>
      <c r="U22" s="2"/>
      <c r="V22" s="2"/>
    </row>
    <row r="23" spans="1:22" ht="15" customHeight="1" thickBot="1" x14ac:dyDescent="0.3">
      <c r="A23" s="54" t="s">
        <v>68</v>
      </c>
      <c r="B23" s="59">
        <v>146</v>
      </c>
      <c r="C23" s="60">
        <v>149</v>
      </c>
      <c r="D23" s="57">
        <f t="shared" si="4"/>
        <v>295</v>
      </c>
      <c r="E23" s="42"/>
      <c r="F23" s="156" t="s">
        <v>69</v>
      </c>
      <c r="G23" s="157"/>
      <c r="H23" s="58">
        <v>0</v>
      </c>
      <c r="J23" s="136" t="s">
        <v>70</v>
      </c>
      <c r="K23" s="158" t="s">
        <v>71</v>
      </c>
      <c r="L23" s="158"/>
      <c r="M23" s="159"/>
      <c r="N23" s="78" t="s">
        <v>72</v>
      </c>
      <c r="O23" s="132" t="s">
        <v>73</v>
      </c>
      <c r="P23" s="140"/>
      <c r="Q23" s="133"/>
      <c r="R23" s="165" t="s">
        <v>74</v>
      </c>
      <c r="S23" s="162" t="s">
        <v>75</v>
      </c>
      <c r="T23" s="2"/>
      <c r="U23" s="2"/>
      <c r="V23" s="2"/>
    </row>
    <row r="24" spans="1:22" ht="42" customHeight="1" thickBot="1" x14ac:dyDescent="0.3">
      <c r="A24" s="54" t="s">
        <v>76</v>
      </c>
      <c r="B24" s="59">
        <v>74</v>
      </c>
      <c r="C24" s="60">
        <v>97</v>
      </c>
      <c r="D24" s="57">
        <f t="shared" si="4"/>
        <v>171</v>
      </c>
      <c r="E24" s="42"/>
      <c r="F24" s="156" t="s">
        <v>77</v>
      </c>
      <c r="G24" s="157"/>
      <c r="H24" s="58">
        <v>0</v>
      </c>
      <c r="J24" s="137"/>
      <c r="K24" s="79" t="s">
        <v>78</v>
      </c>
      <c r="L24" s="79" t="s">
        <v>79</v>
      </c>
      <c r="M24" s="78" t="s">
        <v>16</v>
      </c>
      <c r="N24" s="80" t="s">
        <v>80</v>
      </c>
      <c r="O24" s="81" t="s">
        <v>81</v>
      </c>
      <c r="P24" s="81" t="s">
        <v>82</v>
      </c>
      <c r="Q24" s="81" t="s">
        <v>16</v>
      </c>
      <c r="R24" s="166"/>
      <c r="S24" s="163"/>
      <c r="T24" s="2"/>
      <c r="U24" s="2"/>
      <c r="V24" s="2"/>
    </row>
    <row r="25" spans="1:22" ht="24" customHeight="1" thickBot="1" x14ac:dyDescent="0.3">
      <c r="A25" s="54" t="s">
        <v>30</v>
      </c>
      <c r="B25" s="59">
        <v>0</v>
      </c>
      <c r="C25" s="60">
        <v>0</v>
      </c>
      <c r="D25" s="57">
        <f t="shared" si="4"/>
        <v>0</v>
      </c>
      <c r="E25" s="42"/>
      <c r="F25" s="156" t="s">
        <v>83</v>
      </c>
      <c r="G25" s="157"/>
      <c r="H25" s="58">
        <v>0</v>
      </c>
      <c r="J25" s="82" t="s">
        <v>84</v>
      </c>
      <c r="K25" s="83">
        <v>0</v>
      </c>
      <c r="L25" s="84">
        <v>0</v>
      </c>
      <c r="M25" s="193">
        <f>+K25+L25</f>
        <v>0</v>
      </c>
      <c r="N25" s="85">
        <v>0</v>
      </c>
      <c r="O25" s="86">
        <v>12</v>
      </c>
      <c r="P25" s="84">
        <v>0</v>
      </c>
      <c r="Q25" s="194">
        <f t="shared" ref="Q25:Q32" si="6">+O25+P25</f>
        <v>12</v>
      </c>
      <c r="R25" s="87">
        <v>0</v>
      </c>
      <c r="S25" s="88">
        <v>0</v>
      </c>
      <c r="T25" s="2"/>
      <c r="U25" s="2"/>
      <c r="V25" s="2"/>
    </row>
    <row r="26" spans="1:22" ht="15.75" thickBot="1" x14ac:dyDescent="0.3">
      <c r="A26" s="54" t="s">
        <v>85</v>
      </c>
      <c r="B26" s="59">
        <v>0</v>
      </c>
      <c r="C26" s="60">
        <v>0</v>
      </c>
      <c r="D26" s="57">
        <f t="shared" si="4"/>
        <v>0</v>
      </c>
      <c r="E26" s="42"/>
      <c r="F26" s="156" t="s">
        <v>86</v>
      </c>
      <c r="G26" s="164"/>
      <c r="H26" s="58">
        <v>0</v>
      </c>
      <c r="J26" s="89" t="s">
        <v>87</v>
      </c>
      <c r="K26" s="90">
        <v>7</v>
      </c>
      <c r="L26" s="91">
        <v>5</v>
      </c>
      <c r="M26" s="193">
        <f t="shared" ref="M26:M32" si="7">+K26+L26</f>
        <v>12</v>
      </c>
      <c r="N26" s="92">
        <v>0</v>
      </c>
      <c r="O26" s="93">
        <v>29</v>
      </c>
      <c r="P26" s="91">
        <v>0</v>
      </c>
      <c r="Q26" s="194">
        <f t="shared" si="6"/>
        <v>29</v>
      </c>
      <c r="R26" s="94">
        <v>0</v>
      </c>
      <c r="S26" s="95">
        <v>0</v>
      </c>
      <c r="T26" s="2"/>
      <c r="U26" s="2"/>
      <c r="V26" s="2"/>
    </row>
    <row r="27" spans="1:22" ht="15.75" thickBot="1" x14ac:dyDescent="0.3">
      <c r="A27" s="54" t="s">
        <v>88</v>
      </c>
      <c r="B27" s="59">
        <v>79</v>
      </c>
      <c r="C27" s="60">
        <v>84</v>
      </c>
      <c r="D27" s="57">
        <f t="shared" si="4"/>
        <v>163</v>
      </c>
      <c r="E27" s="42"/>
      <c r="F27" s="156" t="s">
        <v>89</v>
      </c>
      <c r="G27" s="157"/>
      <c r="H27" s="58">
        <v>82</v>
      </c>
      <c r="J27" s="89" t="s">
        <v>90</v>
      </c>
      <c r="K27" s="90">
        <v>18</v>
      </c>
      <c r="L27" s="91">
        <v>12</v>
      </c>
      <c r="M27" s="193">
        <f t="shared" si="7"/>
        <v>30</v>
      </c>
      <c r="N27" s="92">
        <v>0</v>
      </c>
      <c r="O27" s="93">
        <v>20</v>
      </c>
      <c r="P27" s="91">
        <v>1</v>
      </c>
      <c r="Q27" s="194">
        <f t="shared" si="6"/>
        <v>21</v>
      </c>
      <c r="R27" s="94">
        <v>0</v>
      </c>
      <c r="S27" s="95">
        <v>5</v>
      </c>
      <c r="T27" s="2"/>
      <c r="U27" s="2"/>
      <c r="V27" s="2"/>
    </row>
    <row r="28" spans="1:22" ht="15.75" thickBot="1" x14ac:dyDescent="0.3">
      <c r="A28" s="54" t="s">
        <v>91</v>
      </c>
      <c r="B28" s="59">
        <v>0</v>
      </c>
      <c r="C28" s="60">
        <v>0</v>
      </c>
      <c r="D28" s="57">
        <f t="shared" si="4"/>
        <v>0</v>
      </c>
      <c r="E28" s="42"/>
      <c r="F28" s="156" t="s">
        <v>92</v>
      </c>
      <c r="G28" s="157"/>
      <c r="H28" s="58">
        <v>59351</v>
      </c>
      <c r="J28" s="89" t="s">
        <v>93</v>
      </c>
      <c r="K28" s="90">
        <v>9</v>
      </c>
      <c r="L28" s="91">
        <v>11</v>
      </c>
      <c r="M28" s="193">
        <f t="shared" si="7"/>
        <v>20</v>
      </c>
      <c r="N28" s="92">
        <v>0</v>
      </c>
      <c r="O28" s="93">
        <v>18</v>
      </c>
      <c r="P28" s="91">
        <v>0</v>
      </c>
      <c r="Q28" s="194">
        <f t="shared" si="6"/>
        <v>18</v>
      </c>
      <c r="R28" s="94">
        <v>0</v>
      </c>
      <c r="S28" s="95">
        <v>3</v>
      </c>
      <c r="T28" s="2"/>
      <c r="U28" s="2"/>
      <c r="V28" s="2"/>
    </row>
    <row r="29" spans="1:22" ht="15.75" thickBot="1" x14ac:dyDescent="0.3">
      <c r="A29" s="54" t="s">
        <v>56</v>
      </c>
      <c r="B29" s="59">
        <v>64</v>
      </c>
      <c r="C29" s="60">
        <v>117</v>
      </c>
      <c r="D29" s="57">
        <f t="shared" si="4"/>
        <v>181</v>
      </c>
      <c r="E29" s="42"/>
      <c r="F29" s="156" t="s">
        <v>94</v>
      </c>
      <c r="G29" s="157"/>
      <c r="H29" s="58">
        <v>0</v>
      </c>
      <c r="J29" s="89" t="s">
        <v>95</v>
      </c>
      <c r="K29" s="90">
        <v>5</v>
      </c>
      <c r="L29" s="91">
        <v>13</v>
      </c>
      <c r="M29" s="193">
        <f t="shared" si="7"/>
        <v>18</v>
      </c>
      <c r="N29" s="92">
        <v>0</v>
      </c>
      <c r="O29" s="93">
        <v>9</v>
      </c>
      <c r="P29" s="91">
        <v>0</v>
      </c>
      <c r="Q29" s="194">
        <f t="shared" si="6"/>
        <v>9</v>
      </c>
      <c r="R29" s="94">
        <v>0</v>
      </c>
      <c r="S29" s="95">
        <v>0</v>
      </c>
      <c r="T29" s="2"/>
      <c r="U29" s="2"/>
      <c r="V29" s="2"/>
    </row>
    <row r="30" spans="1:22" ht="15.75" thickBot="1" x14ac:dyDescent="0.3">
      <c r="A30" s="54" t="s">
        <v>53</v>
      </c>
      <c r="B30" s="59">
        <v>0</v>
      </c>
      <c r="C30" s="60">
        <v>0</v>
      </c>
      <c r="D30" s="57">
        <f t="shared" si="4"/>
        <v>0</v>
      </c>
      <c r="E30" s="42"/>
      <c r="F30" s="156" t="s">
        <v>96</v>
      </c>
      <c r="G30" s="157"/>
      <c r="H30" s="58">
        <v>82</v>
      </c>
      <c r="J30" s="89" t="s">
        <v>97</v>
      </c>
      <c r="K30" s="90">
        <v>4</v>
      </c>
      <c r="L30" s="91">
        <v>2</v>
      </c>
      <c r="M30" s="193">
        <f t="shared" si="7"/>
        <v>6</v>
      </c>
      <c r="N30" s="92">
        <v>0</v>
      </c>
      <c r="O30" s="93">
        <v>2</v>
      </c>
      <c r="P30" s="91">
        <v>1</v>
      </c>
      <c r="Q30" s="194">
        <f t="shared" si="6"/>
        <v>3</v>
      </c>
      <c r="R30" s="94">
        <v>0</v>
      </c>
      <c r="S30" s="95">
        <v>1</v>
      </c>
      <c r="T30" s="2"/>
      <c r="U30" s="2"/>
      <c r="V30" s="2"/>
    </row>
    <row r="31" spans="1:22" ht="15.75" thickBot="1" x14ac:dyDescent="0.3">
      <c r="A31" s="54" t="s">
        <v>98</v>
      </c>
      <c r="B31" s="59">
        <v>23</v>
      </c>
      <c r="C31" s="60">
        <v>38</v>
      </c>
      <c r="D31" s="57">
        <f t="shared" si="4"/>
        <v>61</v>
      </c>
      <c r="E31" s="42"/>
      <c r="F31" s="167" t="s">
        <v>99</v>
      </c>
      <c r="G31" s="168"/>
      <c r="H31" s="96">
        <v>0</v>
      </c>
      <c r="J31" s="89" t="s">
        <v>100</v>
      </c>
      <c r="K31" s="90">
        <v>0</v>
      </c>
      <c r="L31" s="91">
        <v>2</v>
      </c>
      <c r="M31" s="193">
        <f t="shared" si="7"/>
        <v>2</v>
      </c>
      <c r="N31" s="92">
        <v>0</v>
      </c>
      <c r="O31" s="93">
        <v>0</v>
      </c>
      <c r="P31" s="91">
        <v>0</v>
      </c>
      <c r="Q31" s="194">
        <f t="shared" si="6"/>
        <v>0</v>
      </c>
      <c r="R31" s="94">
        <v>0</v>
      </c>
      <c r="S31" s="95">
        <v>0</v>
      </c>
      <c r="T31" s="2"/>
      <c r="U31" s="2"/>
      <c r="V31" s="2"/>
    </row>
    <row r="32" spans="1:22" ht="15.75" thickBot="1" x14ac:dyDescent="0.3">
      <c r="A32" s="54" t="s">
        <v>101</v>
      </c>
      <c r="B32" s="59">
        <v>0</v>
      </c>
      <c r="C32" s="60">
        <v>0</v>
      </c>
      <c r="D32" s="57">
        <f t="shared" si="4"/>
        <v>0</v>
      </c>
      <c r="E32" s="42"/>
      <c r="F32" s="169" t="s">
        <v>102</v>
      </c>
      <c r="G32" s="170"/>
      <c r="H32" s="53">
        <v>0</v>
      </c>
      <c r="J32" s="97" t="s">
        <v>103</v>
      </c>
      <c r="K32" s="98">
        <v>0</v>
      </c>
      <c r="L32" s="99">
        <v>0</v>
      </c>
      <c r="M32" s="193">
        <f t="shared" si="7"/>
        <v>0</v>
      </c>
      <c r="N32" s="100">
        <v>0</v>
      </c>
      <c r="O32" s="101">
        <v>0</v>
      </c>
      <c r="P32" s="99">
        <v>0</v>
      </c>
      <c r="Q32" s="194">
        <f t="shared" si="6"/>
        <v>0</v>
      </c>
      <c r="R32" s="102">
        <v>0</v>
      </c>
      <c r="S32" s="103">
        <v>0</v>
      </c>
      <c r="T32" s="2"/>
      <c r="U32" s="2"/>
      <c r="V32" s="2"/>
    </row>
    <row r="33" spans="1:22" ht="15" customHeight="1" thickBot="1" x14ac:dyDescent="0.3">
      <c r="A33" s="54" t="s">
        <v>104</v>
      </c>
      <c r="B33" s="59">
        <v>0</v>
      </c>
      <c r="C33" s="60">
        <v>0</v>
      </c>
      <c r="D33" s="57">
        <f t="shared" si="4"/>
        <v>0</v>
      </c>
      <c r="E33" s="42"/>
      <c r="F33" s="171" t="s">
        <v>105</v>
      </c>
      <c r="G33" s="172"/>
      <c r="H33" s="58">
        <v>0</v>
      </c>
      <c r="J33" s="75" t="s">
        <v>16</v>
      </c>
      <c r="K33" s="104">
        <f t="shared" ref="K33:S33" si="8">SUM(K24:K32)</f>
        <v>43</v>
      </c>
      <c r="L33" s="104">
        <f t="shared" si="8"/>
        <v>45</v>
      </c>
      <c r="M33" s="81">
        <f t="shared" si="8"/>
        <v>88</v>
      </c>
      <c r="N33" s="105">
        <f t="shared" si="8"/>
        <v>0</v>
      </c>
      <c r="O33" s="104">
        <f t="shared" si="8"/>
        <v>90</v>
      </c>
      <c r="P33" s="104">
        <f t="shared" si="8"/>
        <v>2</v>
      </c>
      <c r="Q33" s="104">
        <f t="shared" si="8"/>
        <v>92</v>
      </c>
      <c r="R33" s="104">
        <f t="shared" si="8"/>
        <v>0</v>
      </c>
      <c r="S33" s="104">
        <f t="shared" si="8"/>
        <v>9</v>
      </c>
      <c r="T33" s="2"/>
      <c r="U33" s="2"/>
      <c r="V33" s="2"/>
    </row>
    <row r="34" spans="1:22" ht="15" customHeight="1" thickBot="1" x14ac:dyDescent="0.3">
      <c r="A34" s="106" t="s">
        <v>106</v>
      </c>
      <c r="B34" s="59">
        <v>116</v>
      </c>
      <c r="C34" s="60">
        <v>142</v>
      </c>
      <c r="D34" s="57">
        <f t="shared" si="4"/>
        <v>258</v>
      </c>
      <c r="E34" s="42"/>
      <c r="F34" s="160" t="s">
        <v>107</v>
      </c>
      <c r="G34" s="161"/>
      <c r="H34" s="107">
        <v>0</v>
      </c>
      <c r="J34" s="108"/>
      <c r="K34" s="109"/>
      <c r="L34" s="109"/>
      <c r="M34" s="109"/>
      <c r="N34" s="109"/>
      <c r="O34" s="109"/>
      <c r="P34" s="109"/>
      <c r="Q34" s="109"/>
      <c r="R34" s="109"/>
      <c r="S34" s="109"/>
      <c r="T34" s="2"/>
      <c r="U34" s="2"/>
      <c r="V34" s="2"/>
    </row>
    <row r="35" spans="1:22" ht="15" customHeight="1" thickBot="1" x14ac:dyDescent="0.3">
      <c r="A35" s="54" t="s">
        <v>42</v>
      </c>
      <c r="B35" s="59">
        <v>222</v>
      </c>
      <c r="C35" s="60">
        <v>296</v>
      </c>
      <c r="D35" s="57">
        <f t="shared" si="4"/>
        <v>518</v>
      </c>
      <c r="E35" s="42"/>
      <c r="F35" s="173" t="s">
        <v>108</v>
      </c>
      <c r="G35" s="174"/>
      <c r="H35" s="110">
        <v>0</v>
      </c>
      <c r="J35" s="151"/>
      <c r="K35" s="151"/>
      <c r="L35" s="151"/>
      <c r="M35" s="151"/>
      <c r="N35" s="151"/>
      <c r="O35" s="151"/>
      <c r="P35" s="111"/>
      <c r="Q35" s="111"/>
      <c r="R35" s="111"/>
      <c r="S35" s="111"/>
      <c r="T35" s="2"/>
      <c r="U35" s="2"/>
      <c r="V35" s="2"/>
    </row>
    <row r="36" spans="1:22" ht="15" customHeight="1" x14ac:dyDescent="0.25">
      <c r="A36" s="54" t="s">
        <v>109</v>
      </c>
      <c r="B36" s="55">
        <v>112</v>
      </c>
      <c r="C36" s="56">
        <v>33</v>
      </c>
      <c r="D36" s="57">
        <f t="shared" si="4"/>
        <v>145</v>
      </c>
      <c r="E36" s="42"/>
      <c r="F36" s="175"/>
      <c r="G36" s="175"/>
      <c r="H36" s="3"/>
      <c r="J36" s="151"/>
      <c r="K36" s="151"/>
      <c r="L36" s="151"/>
      <c r="M36" s="151"/>
      <c r="N36" s="151"/>
      <c r="O36" s="151"/>
      <c r="P36" s="111"/>
      <c r="Q36" s="111"/>
      <c r="R36" s="111"/>
      <c r="S36" s="111"/>
      <c r="T36" s="2"/>
      <c r="U36" s="2"/>
      <c r="V36" s="2"/>
    </row>
    <row r="37" spans="1:22" ht="30" customHeight="1" thickBot="1" x14ac:dyDescent="0.3">
      <c r="A37" s="54" t="s">
        <v>110</v>
      </c>
      <c r="B37" s="59">
        <v>0</v>
      </c>
      <c r="C37" s="60">
        <v>0</v>
      </c>
      <c r="D37" s="57">
        <f t="shared" si="4"/>
        <v>0</v>
      </c>
      <c r="E37" s="42"/>
      <c r="F37" s="176" t="s">
        <v>111</v>
      </c>
      <c r="G37" s="176"/>
      <c r="H37" s="176"/>
      <c r="J37" s="151"/>
      <c r="K37" s="151"/>
      <c r="L37" s="151"/>
      <c r="M37" s="151"/>
      <c r="N37" s="151"/>
      <c r="O37" s="151"/>
      <c r="P37" s="111"/>
      <c r="Q37" s="111"/>
      <c r="R37" s="111"/>
      <c r="S37" s="111"/>
      <c r="T37" s="2"/>
      <c r="U37" s="2"/>
      <c r="V37" s="2"/>
    </row>
    <row r="38" spans="1:22" ht="15" customHeight="1" thickBot="1" x14ac:dyDescent="0.3">
      <c r="A38" s="54" t="s">
        <v>112</v>
      </c>
      <c r="B38" s="59">
        <v>46</v>
      </c>
      <c r="C38" s="60">
        <v>0</v>
      </c>
      <c r="D38" s="57">
        <f t="shared" si="4"/>
        <v>46</v>
      </c>
      <c r="E38" s="42"/>
      <c r="F38" s="179" t="s">
        <v>113</v>
      </c>
      <c r="G38" s="158"/>
      <c r="H38" s="112" t="s">
        <v>114</v>
      </c>
      <c r="J38" s="151"/>
      <c r="K38" s="151"/>
      <c r="L38" s="151"/>
      <c r="M38" s="151"/>
      <c r="N38" s="151"/>
      <c r="O38" s="151"/>
      <c r="P38" s="111"/>
      <c r="Q38" s="111"/>
      <c r="R38" s="111"/>
      <c r="S38" s="111"/>
      <c r="T38" s="2"/>
      <c r="U38" s="2"/>
      <c r="V38" s="2"/>
    </row>
    <row r="39" spans="1:22" ht="15" customHeight="1" x14ac:dyDescent="0.25">
      <c r="A39" s="54" t="s">
        <v>115</v>
      </c>
      <c r="B39" s="59">
        <v>0</v>
      </c>
      <c r="C39" s="60">
        <v>0</v>
      </c>
      <c r="D39" s="57">
        <f t="shared" si="4"/>
        <v>0</v>
      </c>
      <c r="E39" s="42"/>
      <c r="F39" s="180" t="s">
        <v>116</v>
      </c>
      <c r="G39" s="181"/>
      <c r="H39" s="113">
        <v>87</v>
      </c>
      <c r="J39" s="151"/>
      <c r="K39" s="151"/>
      <c r="L39" s="151"/>
      <c r="M39" s="151"/>
      <c r="N39" s="151"/>
      <c r="O39" s="151"/>
      <c r="P39" s="111"/>
      <c r="Q39" s="111"/>
      <c r="R39" s="111"/>
      <c r="S39" s="111"/>
      <c r="T39" s="2"/>
      <c r="U39" s="2"/>
      <c r="V39" s="2"/>
    </row>
    <row r="40" spans="1:22" x14ac:dyDescent="0.25">
      <c r="A40" s="54" t="s">
        <v>117</v>
      </c>
      <c r="B40" s="55">
        <v>0</v>
      </c>
      <c r="C40" s="56">
        <v>0</v>
      </c>
      <c r="D40" s="57">
        <f>SUM(B40:C40)</f>
        <v>0</v>
      </c>
      <c r="E40" s="42"/>
      <c r="F40" s="182" t="s">
        <v>118</v>
      </c>
      <c r="G40" s="183"/>
      <c r="H40" s="116">
        <v>68</v>
      </c>
      <c r="J40" s="151" t="s">
        <v>143</v>
      </c>
      <c r="K40" s="151"/>
      <c r="L40" s="151"/>
      <c r="M40" s="151"/>
      <c r="N40" s="197"/>
      <c r="O40" s="202"/>
      <c r="P40" s="198" t="s">
        <v>142</v>
      </c>
      <c r="Q40" s="198"/>
      <c r="R40" s="198"/>
      <c r="S40" s="198"/>
      <c r="T40" s="2"/>
      <c r="U40" s="2"/>
      <c r="V40" s="2"/>
    </row>
    <row r="41" spans="1:22" x14ac:dyDescent="0.25">
      <c r="A41" s="54" t="s">
        <v>119</v>
      </c>
      <c r="B41" s="55">
        <v>290</v>
      </c>
      <c r="C41" s="56">
        <v>313</v>
      </c>
      <c r="D41" s="57">
        <f>SUM(B41:C41)</f>
        <v>603</v>
      </c>
      <c r="E41" s="42"/>
      <c r="F41" s="182" t="s">
        <v>120</v>
      </c>
      <c r="G41" s="183"/>
      <c r="H41" s="116">
        <v>236</v>
      </c>
      <c r="J41" s="117" t="s">
        <v>121</v>
      </c>
      <c r="K41" s="2"/>
      <c r="L41" s="2"/>
      <c r="M41" s="2"/>
      <c r="O41" s="37" t="s">
        <v>141</v>
      </c>
      <c r="P41" s="201"/>
      <c r="Q41" s="2"/>
      <c r="R41" s="111"/>
      <c r="S41" s="111"/>
      <c r="T41" s="2"/>
      <c r="U41" s="2"/>
      <c r="V41" s="2"/>
    </row>
    <row r="42" spans="1:22" ht="15" customHeight="1" x14ac:dyDescent="0.25">
      <c r="A42" s="54" t="s">
        <v>122</v>
      </c>
      <c r="B42" s="59">
        <v>0</v>
      </c>
      <c r="C42" s="60">
        <v>0</v>
      </c>
      <c r="D42" s="57">
        <f t="shared" si="4"/>
        <v>0</v>
      </c>
      <c r="E42" s="42"/>
      <c r="F42" s="114" t="s">
        <v>123</v>
      </c>
      <c r="G42" s="115"/>
      <c r="H42" s="116">
        <v>14</v>
      </c>
      <c r="J42" s="199" t="s">
        <v>140</v>
      </c>
      <c r="K42" s="42"/>
      <c r="L42" s="42"/>
      <c r="M42" s="2"/>
      <c r="N42" s="2" t="s">
        <v>124</v>
      </c>
      <c r="P42" s="200" t="s">
        <v>125</v>
      </c>
      <c r="Q42" s="200"/>
      <c r="R42" s="200"/>
      <c r="S42" s="200"/>
      <c r="T42" s="2"/>
      <c r="U42" s="2"/>
      <c r="V42" s="2"/>
    </row>
    <row r="43" spans="1:22" ht="15" customHeight="1" x14ac:dyDescent="0.25">
      <c r="A43" s="54" t="s">
        <v>126</v>
      </c>
      <c r="B43" s="59">
        <v>0</v>
      </c>
      <c r="C43" s="60">
        <v>0</v>
      </c>
      <c r="D43" s="57">
        <f t="shared" si="4"/>
        <v>0</v>
      </c>
      <c r="E43" s="42"/>
      <c r="F43" s="114" t="s">
        <v>127</v>
      </c>
      <c r="G43" s="115"/>
      <c r="H43" s="116">
        <v>1048</v>
      </c>
      <c r="J43" s="151"/>
      <c r="K43" s="151"/>
      <c r="L43" s="151"/>
      <c r="M43" s="151"/>
      <c r="N43" s="151"/>
      <c r="O43" s="151"/>
      <c r="P43" s="111"/>
      <c r="Q43" s="111"/>
      <c r="R43" s="111"/>
      <c r="S43" s="111"/>
      <c r="T43" s="2"/>
      <c r="U43" s="2"/>
      <c r="V43" s="2"/>
    </row>
    <row r="44" spans="1:22" ht="15" customHeight="1" x14ac:dyDescent="0.25">
      <c r="A44" s="54" t="s">
        <v>128</v>
      </c>
      <c r="B44" s="55">
        <v>61</v>
      </c>
      <c r="C44" s="56">
        <v>33</v>
      </c>
      <c r="D44" s="57">
        <f t="shared" si="4"/>
        <v>94</v>
      </c>
      <c r="E44" s="42"/>
      <c r="F44" s="114" t="s">
        <v>94</v>
      </c>
      <c r="G44" s="115"/>
      <c r="H44" s="116">
        <v>0</v>
      </c>
      <c r="J44" s="151"/>
      <c r="K44" s="151"/>
      <c r="L44" s="151"/>
      <c r="M44" s="151"/>
      <c r="N44" s="151"/>
      <c r="O44" s="151"/>
      <c r="P44" s="111"/>
      <c r="Q44" s="111"/>
      <c r="R44" s="111"/>
      <c r="S44" s="111"/>
      <c r="T44" s="2"/>
      <c r="U44" s="2"/>
      <c r="V44" s="2"/>
    </row>
    <row r="45" spans="1:22" ht="15" customHeight="1" x14ac:dyDescent="0.25">
      <c r="A45" s="54" t="s">
        <v>129</v>
      </c>
      <c r="B45" s="59">
        <v>0</v>
      </c>
      <c r="C45" s="60">
        <v>0</v>
      </c>
      <c r="D45" s="57">
        <f t="shared" si="4"/>
        <v>0</v>
      </c>
      <c r="E45" s="42"/>
      <c r="F45" s="114" t="s">
        <v>130</v>
      </c>
      <c r="G45" s="115"/>
      <c r="H45" s="116">
        <v>5</v>
      </c>
      <c r="J45" s="151"/>
      <c r="K45" s="151"/>
      <c r="L45" s="151"/>
      <c r="M45" s="151"/>
      <c r="N45" s="151"/>
      <c r="O45" s="151"/>
      <c r="P45" s="111"/>
      <c r="Q45" s="111"/>
      <c r="R45" s="111"/>
      <c r="S45" s="111"/>
      <c r="T45" s="2"/>
      <c r="U45" s="2"/>
      <c r="V45" s="2"/>
    </row>
    <row r="46" spans="1:22" ht="15" customHeight="1" thickBot="1" x14ac:dyDescent="0.3">
      <c r="A46" s="118" t="s">
        <v>131</v>
      </c>
      <c r="B46" s="191">
        <f>SUM(B12:B45)</f>
        <v>3016</v>
      </c>
      <c r="C46" s="192">
        <f>SUM(C12:C45)</f>
        <v>3557</v>
      </c>
      <c r="D46" s="119">
        <f t="shared" si="4"/>
        <v>6573</v>
      </c>
      <c r="E46" s="42"/>
      <c r="F46" s="114" t="s">
        <v>132</v>
      </c>
      <c r="G46" s="115"/>
      <c r="H46" s="116">
        <v>0</v>
      </c>
      <c r="J46" s="151"/>
      <c r="K46" s="151"/>
      <c r="L46" s="151"/>
      <c r="M46" s="151"/>
      <c r="N46" s="151"/>
      <c r="O46" s="151"/>
      <c r="P46" s="111"/>
      <c r="Q46" s="111"/>
      <c r="R46" s="111"/>
      <c r="S46" s="111"/>
      <c r="T46" s="2"/>
      <c r="U46" s="2"/>
      <c r="V46" s="2"/>
    </row>
    <row r="47" spans="1:22" ht="15" customHeight="1" thickBot="1" x14ac:dyDescent="0.3">
      <c r="A47" s="120" t="s">
        <v>133</v>
      </c>
      <c r="B47" s="177"/>
      <c r="C47" s="178"/>
      <c r="D47" s="77">
        <v>11462</v>
      </c>
      <c r="E47" s="42"/>
      <c r="F47" s="114" t="s">
        <v>134</v>
      </c>
      <c r="G47" s="115"/>
      <c r="H47" s="116">
        <v>28</v>
      </c>
      <c r="J47" s="151"/>
      <c r="K47" s="151"/>
      <c r="L47" s="151"/>
      <c r="M47" s="151"/>
      <c r="N47" s="151"/>
      <c r="O47" s="151"/>
      <c r="P47" s="111"/>
      <c r="Q47" s="111"/>
      <c r="R47" s="111"/>
      <c r="S47" s="111"/>
      <c r="T47" s="2"/>
      <c r="U47" s="2"/>
      <c r="V47" s="2"/>
    </row>
    <row r="48" spans="1:22" ht="15" customHeight="1" thickBot="1" x14ac:dyDescent="0.3">
      <c r="A48" s="179" t="s">
        <v>135</v>
      </c>
      <c r="B48" s="158"/>
      <c r="C48" s="159"/>
      <c r="D48" s="77">
        <f>SUM(D46+D47)</f>
        <v>18035</v>
      </c>
      <c r="E48" s="42"/>
      <c r="F48" s="185" t="s">
        <v>136</v>
      </c>
      <c r="G48" s="186"/>
      <c r="H48" s="121">
        <v>3</v>
      </c>
      <c r="J48" s="151"/>
      <c r="K48" s="151"/>
      <c r="L48" s="151"/>
      <c r="M48" s="151"/>
      <c r="N48" s="151"/>
      <c r="O48" s="151"/>
      <c r="P48" s="111"/>
      <c r="Q48" s="111"/>
      <c r="R48" s="111"/>
      <c r="S48" s="111"/>
      <c r="T48" s="2"/>
      <c r="U48" s="2"/>
      <c r="V48" s="2"/>
    </row>
    <row r="49" spans="8:22" x14ac:dyDescent="0.25">
      <c r="H49" s="1"/>
      <c r="J49" s="37"/>
      <c r="K49" s="2"/>
      <c r="L49" s="122"/>
      <c r="M49" s="187"/>
      <c r="N49" s="188"/>
      <c r="O49" s="188"/>
      <c r="P49" s="188"/>
      <c r="Q49" s="188"/>
      <c r="R49" s="188"/>
      <c r="S49" s="188"/>
      <c r="T49" s="2"/>
      <c r="U49" s="2"/>
      <c r="V49" s="2"/>
    </row>
    <row r="50" spans="8:22" x14ac:dyDescent="0.25">
      <c r="J50" s="2"/>
      <c r="K50" s="2"/>
      <c r="L50" s="2"/>
      <c r="M50" s="2"/>
      <c r="N50" s="2"/>
      <c r="O50" s="2"/>
      <c r="P50" s="2"/>
      <c r="Q50" s="123"/>
      <c r="R50" s="2"/>
      <c r="S50" s="2"/>
      <c r="T50" s="2"/>
      <c r="U50" s="2"/>
      <c r="V50" s="2"/>
    </row>
    <row r="51" spans="8:22" x14ac:dyDescent="0.25"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8:22" x14ac:dyDescent="0.25">
      <c r="J52" s="124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8:22" x14ac:dyDescent="0.25">
      <c r="H53" t="s">
        <v>137</v>
      </c>
      <c r="J53" s="37" t="s">
        <v>138</v>
      </c>
      <c r="K53" s="2"/>
      <c r="L53" s="2"/>
      <c r="M53" s="2"/>
      <c r="N53" s="2" t="s">
        <v>139</v>
      </c>
      <c r="O53" s="2"/>
      <c r="P53" s="2"/>
      <c r="Q53" s="2"/>
      <c r="R53" s="2"/>
      <c r="S53" s="2"/>
      <c r="T53" s="2"/>
      <c r="U53" s="2"/>
      <c r="V53" s="2"/>
    </row>
    <row r="55" spans="8:22" x14ac:dyDescent="0.25">
      <c r="J55" s="151"/>
      <c r="K55" s="151"/>
      <c r="L55" s="151"/>
      <c r="M55" s="151"/>
      <c r="N55" s="151"/>
      <c r="O55" s="151"/>
      <c r="P55" s="111"/>
      <c r="Q55" s="111"/>
      <c r="R55" s="111"/>
      <c r="S55" s="111"/>
    </row>
    <row r="56" spans="8:22" x14ac:dyDescent="0.25">
      <c r="J56" s="2"/>
      <c r="K56" s="2"/>
      <c r="L56" s="2"/>
      <c r="M56" s="2"/>
      <c r="N56" s="2"/>
      <c r="O56" s="2"/>
      <c r="P56" s="125"/>
      <c r="Q56" s="125"/>
      <c r="R56" s="125"/>
      <c r="S56" s="125"/>
    </row>
    <row r="57" spans="8:22" x14ac:dyDescent="0.25"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8:22" x14ac:dyDescent="0.25"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8:22" x14ac:dyDescent="0.25">
      <c r="J59" s="2"/>
      <c r="K59" s="2"/>
      <c r="L59" s="2"/>
      <c r="M59" s="2"/>
      <c r="N59" s="2"/>
      <c r="O59" s="2"/>
      <c r="P59" s="126"/>
      <c r="Q59" s="126"/>
      <c r="R59" s="126"/>
      <c r="S59" s="126"/>
    </row>
    <row r="60" spans="8:22" x14ac:dyDescent="0.25">
      <c r="J60" s="2"/>
      <c r="K60" s="2"/>
      <c r="L60" s="2"/>
      <c r="M60" s="2"/>
      <c r="N60" s="2"/>
      <c r="O60" s="2"/>
      <c r="P60" s="126"/>
      <c r="Q60" s="126"/>
      <c r="R60" s="126"/>
      <c r="S60" s="126"/>
    </row>
    <row r="61" spans="8:22" x14ac:dyDescent="0.25">
      <c r="J61" s="2"/>
      <c r="K61" s="2"/>
      <c r="L61" s="2"/>
      <c r="M61" s="2"/>
      <c r="N61" s="2"/>
      <c r="O61" s="2"/>
      <c r="P61" s="126"/>
      <c r="Q61" s="126"/>
      <c r="R61" s="126"/>
      <c r="S61" s="126"/>
    </row>
    <row r="62" spans="8:22" x14ac:dyDescent="0.25">
      <c r="J62" s="2"/>
      <c r="K62" s="2"/>
      <c r="L62" s="2"/>
      <c r="M62" s="2"/>
      <c r="N62" s="2"/>
      <c r="O62" s="2"/>
      <c r="P62" s="126"/>
      <c r="Q62" s="126"/>
      <c r="R62" s="126"/>
      <c r="S62" s="126"/>
    </row>
    <row r="63" spans="8:22" x14ac:dyDescent="0.25">
      <c r="J63" s="2"/>
      <c r="K63" s="2"/>
      <c r="L63" s="2"/>
      <c r="M63" s="2"/>
      <c r="N63" s="2"/>
      <c r="O63" s="2"/>
      <c r="P63" s="126"/>
      <c r="Q63" s="126"/>
      <c r="R63" s="126"/>
      <c r="S63" s="126"/>
    </row>
    <row r="64" spans="8:22" x14ac:dyDescent="0.25">
      <c r="J64" s="2"/>
      <c r="K64" s="2"/>
      <c r="L64" s="2"/>
      <c r="M64" s="2"/>
      <c r="N64" s="2"/>
      <c r="O64" s="2"/>
      <c r="P64" s="126"/>
      <c r="Q64" s="126"/>
      <c r="R64" s="126"/>
      <c r="S64" s="126"/>
    </row>
    <row r="65" spans="1:19" x14ac:dyDescent="0.25">
      <c r="J65" s="2"/>
      <c r="K65" s="2"/>
      <c r="L65" s="2"/>
      <c r="M65" s="2"/>
      <c r="N65" s="2"/>
      <c r="O65" s="2"/>
      <c r="P65" s="126"/>
      <c r="Q65" s="126"/>
      <c r="R65" s="126"/>
      <c r="S65" s="126"/>
    </row>
    <row r="66" spans="1:19" x14ac:dyDescent="0.25">
      <c r="J66" s="2"/>
      <c r="K66" s="2"/>
      <c r="L66" s="2"/>
      <c r="M66" s="2"/>
      <c r="N66" s="2"/>
      <c r="O66" s="2"/>
      <c r="P66" s="126"/>
      <c r="Q66" s="126"/>
      <c r="R66" s="126"/>
      <c r="S66" s="126"/>
    </row>
    <row r="67" spans="1:19" x14ac:dyDescent="0.25">
      <c r="J67" s="2"/>
      <c r="K67" s="2"/>
      <c r="L67" s="2"/>
      <c r="M67" s="2"/>
      <c r="N67" s="2"/>
      <c r="O67" s="2"/>
      <c r="P67" s="126"/>
      <c r="Q67" s="126"/>
      <c r="R67" s="126"/>
      <c r="S67" s="126"/>
    </row>
    <row r="68" spans="1:19" x14ac:dyDescent="0.25">
      <c r="A68" s="184"/>
      <c r="B68" s="184"/>
      <c r="C68" s="184"/>
      <c r="E68" s="189"/>
      <c r="F68" s="189"/>
      <c r="G68" s="190"/>
      <c r="J68" s="2"/>
      <c r="K68" s="2"/>
      <c r="L68" s="2"/>
      <c r="M68" s="2"/>
      <c r="N68" s="2"/>
      <c r="O68" s="2"/>
      <c r="P68" s="126"/>
      <c r="Q68" s="126"/>
      <c r="R68" s="126"/>
      <c r="S68" s="126"/>
    </row>
    <row r="69" spans="1:19" x14ac:dyDescent="0.25">
      <c r="A69" s="184"/>
      <c r="B69" s="184"/>
      <c r="C69" s="184"/>
      <c r="E69" s="127"/>
      <c r="F69" s="127"/>
    </row>
    <row r="70" spans="1:19" x14ac:dyDescent="0.25">
      <c r="A70" s="127"/>
      <c r="B70" s="127"/>
      <c r="E70" s="127"/>
      <c r="F70" s="127"/>
    </row>
    <row r="71" spans="1:19" x14ac:dyDescent="0.25">
      <c r="A71" s="127"/>
      <c r="B71" s="127"/>
      <c r="E71" s="127"/>
      <c r="F71" s="127"/>
    </row>
    <row r="72" spans="1:19" x14ac:dyDescent="0.25">
      <c r="A72" s="127"/>
      <c r="B72" s="127"/>
      <c r="E72" s="127"/>
      <c r="F72" s="127"/>
    </row>
    <row r="73" spans="1:19" x14ac:dyDescent="0.25">
      <c r="A73" s="127"/>
      <c r="B73" s="127"/>
      <c r="E73" s="127"/>
      <c r="F73" s="127"/>
    </row>
    <row r="74" spans="1:19" x14ac:dyDescent="0.25">
      <c r="A74" s="127"/>
      <c r="B74" s="127"/>
      <c r="E74" s="127"/>
      <c r="F74" s="127"/>
    </row>
    <row r="75" spans="1:19" x14ac:dyDescent="0.25">
      <c r="A75" s="127"/>
      <c r="B75" s="127"/>
      <c r="E75" s="127"/>
      <c r="F75" s="127"/>
    </row>
    <row r="76" spans="1:19" x14ac:dyDescent="0.25">
      <c r="A76" s="127"/>
      <c r="B76" s="127"/>
      <c r="E76" s="127"/>
      <c r="F76" s="127"/>
    </row>
    <row r="77" spans="1:19" x14ac:dyDescent="0.25">
      <c r="A77" s="127"/>
      <c r="B77" s="127"/>
      <c r="E77" s="127"/>
      <c r="F77" s="127"/>
    </row>
    <row r="78" spans="1:19" x14ac:dyDescent="0.25">
      <c r="A78" s="127"/>
      <c r="B78" s="127"/>
      <c r="E78" s="127"/>
      <c r="F78" s="127"/>
    </row>
    <row r="79" spans="1:19" x14ac:dyDescent="0.25">
      <c r="A79" s="127"/>
      <c r="B79" s="127"/>
    </row>
    <row r="80" spans="1:19" x14ac:dyDescent="0.25">
      <c r="A80" s="127"/>
      <c r="B80" s="127"/>
    </row>
    <row r="81" spans="1:3" x14ac:dyDescent="0.25">
      <c r="A81" s="127"/>
      <c r="B81" s="127"/>
    </row>
    <row r="84" spans="1:3" x14ac:dyDescent="0.25">
      <c r="A84" s="184"/>
      <c r="B84" s="184"/>
      <c r="C84" s="184"/>
    </row>
    <row r="85" spans="1:3" x14ac:dyDescent="0.25">
      <c r="A85" s="184"/>
      <c r="B85" s="184"/>
      <c r="C85" s="184"/>
    </row>
    <row r="86" spans="1:3" x14ac:dyDescent="0.25">
      <c r="A86" s="127"/>
      <c r="B86" s="127"/>
    </row>
    <row r="87" spans="1:3" x14ac:dyDescent="0.25">
      <c r="A87" s="127"/>
      <c r="B87" s="127"/>
    </row>
    <row r="88" spans="1:3" x14ac:dyDescent="0.25">
      <c r="A88" s="127"/>
      <c r="B88" s="127"/>
    </row>
    <row r="89" spans="1:3" x14ac:dyDescent="0.25">
      <c r="A89" s="127"/>
      <c r="B89" s="127"/>
    </row>
    <row r="90" spans="1:3" x14ac:dyDescent="0.25">
      <c r="A90" s="127"/>
      <c r="B90" s="127"/>
    </row>
    <row r="91" spans="1:3" x14ac:dyDescent="0.25">
      <c r="A91" s="127"/>
      <c r="B91" s="127"/>
    </row>
    <row r="92" spans="1:3" x14ac:dyDescent="0.25">
      <c r="A92" s="127"/>
      <c r="B92" s="127"/>
    </row>
    <row r="93" spans="1:3" x14ac:dyDescent="0.25">
      <c r="A93" s="127"/>
      <c r="B93" s="127"/>
    </row>
    <row r="94" spans="1:3" x14ac:dyDescent="0.25">
      <c r="A94" s="127"/>
      <c r="B94" s="127"/>
    </row>
  </sheetData>
  <mergeCells count="78">
    <mergeCell ref="P40:S40"/>
    <mergeCell ref="P42:S42"/>
    <mergeCell ref="A84:C85"/>
    <mergeCell ref="A48:C48"/>
    <mergeCell ref="F48:G48"/>
    <mergeCell ref="J48:O48"/>
    <mergeCell ref="M49:S49"/>
    <mergeCell ref="J55:O55"/>
    <mergeCell ref="A68:C69"/>
    <mergeCell ref="E68:G68"/>
    <mergeCell ref="B47:C47"/>
    <mergeCell ref="J47:O47"/>
    <mergeCell ref="F38:G38"/>
    <mergeCell ref="J38:O38"/>
    <mergeCell ref="F39:G39"/>
    <mergeCell ref="J39:O39"/>
    <mergeCell ref="F40:G40"/>
    <mergeCell ref="F41:G41"/>
    <mergeCell ref="J43:O43"/>
    <mergeCell ref="J44:O44"/>
    <mergeCell ref="J45:O45"/>
    <mergeCell ref="J46:O46"/>
    <mergeCell ref="J40:M40"/>
    <mergeCell ref="F35:G35"/>
    <mergeCell ref="J35:O35"/>
    <mergeCell ref="F36:G36"/>
    <mergeCell ref="J36:O36"/>
    <mergeCell ref="F37:H37"/>
    <mergeCell ref="J37:O37"/>
    <mergeCell ref="F34:G34"/>
    <mergeCell ref="S23:S24"/>
    <mergeCell ref="F24:G24"/>
    <mergeCell ref="F25:G25"/>
    <mergeCell ref="F26:G26"/>
    <mergeCell ref="F27:G27"/>
    <mergeCell ref="F28:G28"/>
    <mergeCell ref="R23:R24"/>
    <mergeCell ref="F29:G29"/>
    <mergeCell ref="F30:G30"/>
    <mergeCell ref="F31:G31"/>
    <mergeCell ref="F32:G32"/>
    <mergeCell ref="F33:G33"/>
    <mergeCell ref="F22:G22"/>
    <mergeCell ref="F23:G23"/>
    <mergeCell ref="J23:J24"/>
    <mergeCell ref="K23:M23"/>
    <mergeCell ref="O23:Q23"/>
    <mergeCell ref="F21:G21"/>
    <mergeCell ref="A10:D10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V2:V3"/>
    <mergeCell ref="B3:G3"/>
    <mergeCell ref="A4:A6"/>
    <mergeCell ref="D4:F4"/>
    <mergeCell ref="C7:F7"/>
    <mergeCell ref="S2:S3"/>
    <mergeCell ref="T2:T3"/>
    <mergeCell ref="U2:U3"/>
    <mergeCell ref="B8:C8"/>
    <mergeCell ref="E8:F8"/>
    <mergeCell ref="P2:P3"/>
    <mergeCell ref="Q2:Q3"/>
    <mergeCell ref="R2:R3"/>
    <mergeCell ref="M2:O2"/>
    <mergeCell ref="B1:G1"/>
    <mergeCell ref="H1:I1"/>
    <mergeCell ref="B2:G2"/>
    <mergeCell ref="J2:J3"/>
    <mergeCell ref="K2:L2"/>
  </mergeCells>
  <pageMargins left="5.2335349462365593E-2" right="0.11811023622047244" top="0" bottom="0" header="0" footer="0"/>
  <pageSetup paperSize="9" scale="89" pageOrder="overThenDown" orientation="portrait" verticalDpi="720" r:id="rId1"/>
  <colBreaks count="1" manualBreakCount="1">
    <brk id="9" max="52" man="1"/>
  </colBreaks>
  <ignoredErrors>
    <ignoredError sqref="M21:N21" formulaRange="1"/>
    <ignoredError sqref="T21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480933BDA5084DB458223AEDE83E54" ma:contentTypeVersion="5" ma:contentTypeDescription="Crear nuevo documento." ma:contentTypeScope="" ma:versionID="ae1ddb15fc9d961065ad00994ec579d4">
  <xsd:schema xmlns:xsd="http://www.w3.org/2001/XMLSchema" xmlns:xs="http://www.w3.org/2001/XMLSchema" xmlns:p="http://schemas.microsoft.com/office/2006/metadata/properties" xmlns:ns3="5fb8aa5a-1b41-4be3-ac7f-876fdc31be1a" targetNamespace="http://schemas.microsoft.com/office/2006/metadata/properties" ma:root="true" ma:fieldsID="90e5293322be714483f3c831efd01ade" ns3:_="">
    <xsd:import namespace="5fb8aa5a-1b41-4be3-ac7f-876fdc31be1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8aa5a-1b41-4be3-ac7f-876fdc31be1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fb8aa5a-1b41-4be3-ac7f-876fdc31be1a" xsi:nil="true"/>
  </documentManagement>
</p:properties>
</file>

<file path=customXml/itemProps1.xml><?xml version="1.0" encoding="utf-8"?>
<ds:datastoreItem xmlns:ds="http://schemas.openxmlformats.org/officeDocument/2006/customXml" ds:itemID="{0755F19E-A6A1-42E7-B0AD-931E820CE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b8aa5a-1b41-4be3-ac7f-876fdc31b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2A34F2-2BD6-4A59-A980-A94C7BAA06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CD3FBD-4534-422B-8C6E-1E3671B42044}">
  <ds:schemaRefs>
    <ds:schemaRef ds:uri="http://purl.org/dc/dcmitype/"/>
    <ds:schemaRef ds:uri="5fb8aa5a-1b41-4be3-ac7f-876fdc31be1a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 2025</vt:lpstr>
      <vt:lpstr>'1er T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Yissel HCJB</dc:creator>
  <cp:lastModifiedBy>Yissel HCJB</cp:lastModifiedBy>
  <cp:lastPrinted>2026-03-31T15:38:58Z</cp:lastPrinted>
  <dcterms:created xsi:type="dcterms:W3CDTF">2026-01-14T19:26:20Z</dcterms:created>
  <dcterms:modified xsi:type="dcterms:W3CDTF">2026-03-31T15:39:33Z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0x0101005A480933BDA5084DB458223AEDE83E54</vt:lpwstr>
  </property>
</Properties>
</file>